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2-07 TEMMUZ\HAZİRAN WEB SAYFASI\"/>
    </mc:Choice>
  </mc:AlternateContent>
  <bookViews>
    <workbookView xWindow="9710" yWindow="-20" windowWidth="9510" windowHeight="10560"/>
  </bookViews>
  <sheets>
    <sheet name="Ek-2-1-AKEDAŞ" sheetId="3" r:id="rId1"/>
  </sheets>
  <externalReferences>
    <externalReference r:id="rId2"/>
  </externalReference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" i="3"/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<sst xmlns="http://schemas.openxmlformats.org/spreadsheetml/2006/main" count="42" uniqueCount="42">
  <si>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</si>
  <si>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</si>
  <si>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</si>
  <si>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</si>
  <si>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</si>
  <si>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</si>
  <si>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</si>
  <si>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</si>
  <si>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</si>
  <si>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</si>
  <si>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</si>
  <si>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</si>
  <si>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</si>
  <si>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</si>
  <si>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</si>
  <si>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</si>
  <si>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</si>
  <si>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</si>
  <si>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</si>
  <si>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</si>
  <si>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</si>
  <si>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</si>
  <si>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</si>
  <si>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</si>
  <si>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</si>
  <si>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</si>
  <si>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</si>
  <si>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</si>
  <si>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</si>
  <si>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</si>
  <si>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</si>
  <si>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</si>
  <si>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</si>
  <si>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</si>
  <si>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</si>
  <si>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</si>
  <si>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</si>
  <si>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</si>
  <si>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</si>
  <si>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</si>
  <si>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</si>
  <si>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2022/06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</si>
</sst>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46_genel_aydinlatma_veril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3"/>
      <sheetName val="02_genel_aydinlatma_verileri.TX"/>
    </sheetNames>
    <sheetDataSet>
      <sheetData sheetId="0">
        <row r="5">
          <cell r="H5" t="str">
            <v>ADIYAMAN</v>
          </cell>
          <cell r="I5">
            <v>506</v>
          </cell>
          <cell r="J5">
            <v>704611.90800000017</v>
          </cell>
          <cell r="K5">
            <v>1442763.3300000015</v>
          </cell>
          <cell r="L5">
            <v>617002.6399999999</v>
          </cell>
          <cell r="M5">
            <v>2059765.9700000014</v>
          </cell>
        </row>
        <row r="6">
          <cell r="H6" t="str">
            <v>BELÖREN</v>
          </cell>
          <cell r="I6">
            <v>4</v>
          </cell>
          <cell r="J6">
            <v>5882.027</v>
          </cell>
          <cell r="K6">
            <v>12044.05</v>
          </cell>
          <cell r="L6">
            <v>5156.8100000000013</v>
          </cell>
          <cell r="M6">
            <v>17200.86</v>
          </cell>
        </row>
        <row r="7">
          <cell r="H7" t="str">
            <v>BESNİ</v>
          </cell>
          <cell r="I7">
            <v>81</v>
          </cell>
          <cell r="J7">
            <v>114449.842</v>
          </cell>
          <cell r="K7">
            <v>234347.47999999989</v>
          </cell>
          <cell r="L7">
            <v>100339.09000000023</v>
          </cell>
          <cell r="M7">
            <v>334686.57000000012</v>
          </cell>
        </row>
        <row r="8">
          <cell r="H8" t="str">
            <v>ÇAKIRHÖYÜK</v>
          </cell>
          <cell r="I8">
            <v>6</v>
          </cell>
          <cell r="J8">
            <v>8841.2639999999992</v>
          </cell>
          <cell r="K8">
            <v>18103.37</v>
          </cell>
          <cell r="L8">
            <v>7751.2000000000007</v>
          </cell>
          <cell r="M8">
            <v>25854.57</v>
          </cell>
        </row>
        <row r="9">
          <cell r="H9" t="str">
            <v>ÇELİKHAN</v>
          </cell>
          <cell r="I9">
            <v>21</v>
          </cell>
          <cell r="J9">
            <v>36397.525999999991</v>
          </cell>
          <cell r="K9">
            <v>74527.59</v>
          </cell>
          <cell r="L9">
            <v>31910.01999999999</v>
          </cell>
          <cell r="M9">
            <v>106437.60999999999</v>
          </cell>
        </row>
        <row r="10">
          <cell r="H10" t="str">
            <v>GERGER</v>
          </cell>
          <cell r="I10">
            <v>10</v>
          </cell>
          <cell r="J10">
            <v>17855.999000000003</v>
          </cell>
          <cell r="K10">
            <v>36561.94</v>
          </cell>
          <cell r="L10">
            <v>15654.5</v>
          </cell>
          <cell r="M10">
            <v>52216.44</v>
          </cell>
        </row>
        <row r="11">
          <cell r="H11" t="str">
            <v>GÖLBAŞI</v>
          </cell>
          <cell r="I11">
            <v>78</v>
          </cell>
          <cell r="J11">
            <v>116058.44299999997</v>
          </cell>
          <cell r="K11">
            <v>237641.27000000005</v>
          </cell>
          <cell r="L11">
            <v>101749.3599999999</v>
          </cell>
          <cell r="M11">
            <v>339390.62999999995</v>
          </cell>
        </row>
        <row r="12">
          <cell r="H12" t="str">
            <v>HARMANLI</v>
          </cell>
          <cell r="I12">
            <v>13</v>
          </cell>
          <cell r="J12">
            <v>11903.433999999999</v>
          </cell>
          <cell r="K12">
            <v>24373.480000000003</v>
          </cell>
          <cell r="L12">
            <v>10435.82</v>
          </cell>
          <cell r="M12">
            <v>34809.300000000003</v>
          </cell>
        </row>
        <row r="13">
          <cell r="H13" t="str">
            <v>KAHTA</v>
          </cell>
          <cell r="I13">
            <v>104</v>
          </cell>
          <cell r="J13">
            <v>182531.61300000004</v>
          </cell>
          <cell r="K13">
            <v>373751.75</v>
          </cell>
          <cell r="L13">
            <v>159768.45999999996</v>
          </cell>
          <cell r="M13">
            <v>533520.21</v>
          </cell>
        </row>
        <row r="14">
          <cell r="H14" t="str">
            <v>PINARBAŞI</v>
          </cell>
          <cell r="I14">
            <v>17</v>
          </cell>
          <cell r="J14">
            <v>20637.286</v>
          </cell>
          <cell r="K14">
            <v>42256.91</v>
          </cell>
          <cell r="L14">
            <v>18092.890000000007</v>
          </cell>
          <cell r="M14">
            <v>60349.80000000001</v>
          </cell>
        </row>
        <row r="15">
          <cell r="H15" t="str">
            <v>SAMSAT</v>
          </cell>
          <cell r="I15">
            <v>14</v>
          </cell>
          <cell r="J15">
            <v>23623.95</v>
          </cell>
          <cell r="K15">
            <v>48372.399999999994</v>
          </cell>
          <cell r="L15">
            <v>20711.300000000003</v>
          </cell>
          <cell r="M15">
            <v>69083.7</v>
          </cell>
        </row>
        <row r="16">
          <cell r="H16" t="str">
            <v>SUVARLI</v>
          </cell>
          <cell r="I16">
            <v>5</v>
          </cell>
          <cell r="J16">
            <v>7638.5990000000002</v>
          </cell>
          <cell r="K16">
            <v>15640.779999999999</v>
          </cell>
          <cell r="L16">
            <v>6696.8200000000033</v>
          </cell>
          <cell r="M16">
            <v>22337.600000000002</v>
          </cell>
        </row>
        <row r="17">
          <cell r="H17" t="str">
            <v>ŞAMBAYAT</v>
          </cell>
          <cell r="I17">
            <v>9</v>
          </cell>
          <cell r="J17">
            <v>17717.573</v>
          </cell>
          <cell r="K17">
            <v>36278.509999999995</v>
          </cell>
          <cell r="L17">
            <v>15533.120000000003</v>
          </cell>
          <cell r="M17">
            <v>51811.63</v>
          </cell>
        </row>
        <row r="18">
          <cell r="H18" t="str">
            <v>TUT</v>
          </cell>
          <cell r="I18">
            <v>15</v>
          </cell>
          <cell r="J18">
            <v>16830.917999999998</v>
          </cell>
          <cell r="K18">
            <v>34462.979999999996</v>
          </cell>
          <cell r="L18">
            <v>14703.660000000003</v>
          </cell>
          <cell r="M18">
            <v>49166.64</v>
          </cell>
        </row>
        <row r="19">
          <cell r="H19" t="str">
            <v>BÖLÜKYAYLA</v>
          </cell>
          <cell r="I19">
            <v>9</v>
          </cell>
          <cell r="J19">
            <v>6702.7100000000009</v>
          </cell>
          <cell r="K19">
            <v>13724.48</v>
          </cell>
          <cell r="L19">
            <v>5876.3500000000022</v>
          </cell>
          <cell r="M19">
            <v>19600.830000000002</v>
          </cell>
        </row>
        <row r="20">
          <cell r="H20" t="str">
            <v>KÖMÜR</v>
          </cell>
          <cell r="I20">
            <v>19</v>
          </cell>
          <cell r="J20">
            <v>15822.798000000001</v>
          </cell>
          <cell r="K20">
            <v>32398.76</v>
          </cell>
          <cell r="L20">
            <v>13871.980000000007</v>
          </cell>
          <cell r="M20">
            <v>46270.740000000005</v>
          </cell>
        </row>
        <row r="21">
          <cell r="H21" t="str">
            <v>SİNCİK</v>
          </cell>
          <cell r="I21">
            <v>26</v>
          </cell>
          <cell r="J21">
            <v>20066.881000000005</v>
          </cell>
          <cell r="K21">
            <v>41088.94</v>
          </cell>
          <cell r="L21">
            <v>17592.82</v>
          </cell>
          <cell r="M21">
            <v>58681.760000000002</v>
          </cell>
        </row>
        <row r="22">
          <cell r="H22" t="str">
            <v>KESMETEPE</v>
          </cell>
          <cell r="I22">
            <v>3</v>
          </cell>
          <cell r="J22">
            <v>5632.08</v>
          </cell>
          <cell r="K22">
            <v>11532.24</v>
          </cell>
          <cell r="L22">
            <v>4937.6900000000005</v>
          </cell>
          <cell r="M22">
            <v>16469.93</v>
          </cell>
        </row>
        <row r="23">
          <cell r="H23" t="str">
            <v>İNLİCE</v>
          </cell>
          <cell r="I23">
            <v>16</v>
          </cell>
          <cell r="J23">
            <v>7745.6769999999997</v>
          </cell>
          <cell r="K23">
            <v>15860.030000000002</v>
          </cell>
          <cell r="L23">
            <v>6790.6800000000039</v>
          </cell>
          <cell r="M23">
            <v>22650.710000000006</v>
          </cell>
        </row>
        <row r="24">
          <cell r="H24" t="str">
            <v>YAYLAKONAK</v>
          </cell>
          <cell r="I24">
            <v>16</v>
          </cell>
          <cell r="J24">
            <v>5691.2740000000003</v>
          </cell>
          <cell r="K24">
            <v>11653.46</v>
          </cell>
          <cell r="L24">
            <v>4989.6100000000006</v>
          </cell>
          <cell r="M24">
            <v>16643.07</v>
          </cell>
        </row>
        <row r="25">
          <cell r="H25" t="str">
            <v>BALKAR</v>
          </cell>
          <cell r="I25">
            <v>5</v>
          </cell>
          <cell r="J25">
            <v>9174.7089999999989</v>
          </cell>
          <cell r="K25">
            <v>18786.150000000001</v>
          </cell>
          <cell r="L25">
            <v>8043.5299999999988</v>
          </cell>
          <cell r="M25">
            <v>26829.68</v>
          </cell>
        </row>
        <row r="26">
          <cell r="H26" t="str">
            <v>KÖSECELİ</v>
          </cell>
          <cell r="I26">
            <v>6</v>
          </cell>
          <cell r="J26">
            <v>8507.3399999999983</v>
          </cell>
          <cell r="K26">
            <v>17419.63</v>
          </cell>
          <cell r="L26">
            <v>7458.4400000000023</v>
          </cell>
          <cell r="M26">
            <v>24878.070000000003</v>
          </cell>
        </row>
        <row r="27">
          <cell r="H27" t="str">
            <v>AKINCILAR</v>
          </cell>
          <cell r="I27">
            <v>5</v>
          </cell>
          <cell r="J27">
            <v>5620.6359999999995</v>
          </cell>
          <cell r="K27">
            <v>11508.810000000001</v>
          </cell>
          <cell r="L27">
            <v>4927.6399999999994</v>
          </cell>
          <cell r="M27">
            <v>16436.45</v>
          </cell>
        </row>
        <row r="28">
          <cell r="H28" t="str">
            <v>ADIYAMAN İL ÖZEL İDARESİ</v>
          </cell>
          <cell r="I28">
            <v>1094</v>
          </cell>
          <cell r="J28">
            <v>686702.23800000001</v>
          </cell>
          <cell r="K28">
            <v>1406091.5499999996</v>
          </cell>
          <cell r="L28">
            <v>519118.53999999701</v>
          </cell>
          <cell r="M28">
            <v>1925210.0899999966</v>
          </cell>
        </row>
        <row r="29">
          <cell r="H29" t="e">
            <v>#N/A</v>
          </cell>
          <cell r="I29">
            <v>3849</v>
          </cell>
          <cell r="J29">
            <v>4780780.6939999955</v>
          </cell>
          <cell r="K29">
            <v>9784024.5799999963</v>
          </cell>
          <cell r="L29">
            <v>4042522.8600000255</v>
          </cell>
          <cell r="M29">
            <v>13826547.440000022</v>
          </cell>
        </row>
        <row r="30">
          <cell r="H30" t="str">
            <v>KAHRAMANMARAŞ BÜYÜKŞEHİR</v>
          </cell>
          <cell r="I30">
            <v>523</v>
          </cell>
          <cell r="J30">
            <v>844082.97199999925</v>
          </cell>
          <cell r="K30">
            <v>1728344.4799999993</v>
          </cell>
          <cell r="L30">
            <v>733140.82000000053</v>
          </cell>
          <cell r="M30">
            <v>2461485.2999999998</v>
          </cell>
        </row>
        <row r="31">
          <cell r="H31" t="str">
            <v>AFŞİN</v>
          </cell>
          <cell r="I31">
            <v>273</v>
          </cell>
          <cell r="J31">
            <v>350361.05599999992</v>
          </cell>
          <cell r="K31">
            <v>717399.17000000027</v>
          </cell>
          <cell r="L31">
            <v>296252.89999999991</v>
          </cell>
          <cell r="M31">
            <v>1013652.0700000002</v>
          </cell>
        </row>
        <row r="32">
          <cell r="H32" t="str">
            <v>ANDIRIN</v>
          </cell>
          <cell r="I32">
            <v>230</v>
          </cell>
          <cell r="J32">
            <v>217734.74599999998</v>
          </cell>
          <cell r="K32">
            <v>445833.6</v>
          </cell>
          <cell r="L32">
            <v>170531.89</v>
          </cell>
          <cell r="M32">
            <v>616365.49</v>
          </cell>
        </row>
        <row r="33">
          <cell r="H33" t="str">
            <v>ELBİSTAN</v>
          </cell>
          <cell r="I33">
            <v>435</v>
          </cell>
          <cell r="J33">
            <v>547420.85700000031</v>
          </cell>
          <cell r="K33">
            <v>1120898.9000000001</v>
          </cell>
          <cell r="L33">
            <v>465124.64999999991</v>
          </cell>
          <cell r="M33">
            <v>1586023.55</v>
          </cell>
        </row>
        <row r="34">
          <cell r="H34" t="str">
            <v>GÖKSUN</v>
          </cell>
          <cell r="I34">
            <v>257</v>
          </cell>
          <cell r="J34">
            <v>222521.77599999998</v>
          </cell>
          <cell r="K34">
            <v>455635.55999999988</v>
          </cell>
          <cell r="L34">
            <v>182387.30000000057</v>
          </cell>
          <cell r="M34">
            <v>638022.86000000045</v>
          </cell>
        </row>
        <row r="35">
          <cell r="H35" t="str">
            <v>PAZARCIK</v>
          </cell>
          <cell r="I35">
            <v>268</v>
          </cell>
          <cell r="J35">
            <v>317548.00199999963</v>
          </cell>
          <cell r="K35">
            <v>645374.91000000015</v>
          </cell>
          <cell r="L35">
            <v>262052.53000000003</v>
          </cell>
          <cell r="M35">
            <v>907427.44000000018</v>
          </cell>
        </row>
        <row r="36">
          <cell r="H36" t="str">
            <v>TÜRKOĞLU</v>
          </cell>
          <cell r="I36">
            <v>266</v>
          </cell>
          <cell r="J36">
            <v>422311.22300000006</v>
          </cell>
          <cell r="K36">
            <v>864724.4800000001</v>
          </cell>
          <cell r="L36">
            <v>357834.89999999979</v>
          </cell>
          <cell r="M36">
            <v>1222559.3799999999</v>
          </cell>
        </row>
        <row r="37">
          <cell r="H37" t="str">
            <v>ÇAĞLAYANCERİT</v>
          </cell>
          <cell r="I37">
            <v>84</v>
          </cell>
          <cell r="J37">
            <v>88004.589000000022</v>
          </cell>
          <cell r="K37">
            <v>180198.18999999997</v>
          </cell>
          <cell r="L37">
            <v>74631.449999999953</v>
          </cell>
          <cell r="M37">
            <v>254829.63999999993</v>
          </cell>
        </row>
        <row r="38">
          <cell r="H38" t="str">
            <v>DULKADİROĞLU</v>
          </cell>
          <cell r="I38">
            <v>630</v>
          </cell>
          <cell r="J38">
            <v>785109.62300000037</v>
          </cell>
          <cell r="K38">
            <v>1607324.9899999991</v>
          </cell>
          <cell r="L38">
            <v>660464.6399999999</v>
          </cell>
          <cell r="M38">
            <v>2267789.629999999</v>
          </cell>
        </row>
        <row r="39">
          <cell r="H39" t="str">
            <v>ONİKİŞUBAT</v>
          </cell>
          <cell r="I39">
            <v>883</v>
          </cell>
          <cell r="J39">
            <v>985685.84999999939</v>
          </cell>
          <cell r="K39">
            <v>2018290.3000000005</v>
          </cell>
          <cell r="L39">
            <v>840101.78000000282</v>
          </cell>
          <cell r="M39">
            <v>2858392.0800000033</v>
          </cell>
        </row>
        <row r="40">
          <cell r="H40" t="e">
            <v>#N/A</v>
          </cell>
          <cell r="I40">
            <v>5931</v>
          </cell>
          <cell r="J40">
            <v>6837427.4189999998</v>
          </cell>
          <cell r="K40">
            <v>13995214.47000001</v>
          </cell>
          <cell r="L40">
            <v>5761635.8300000578</v>
          </cell>
          <cell r="M40">
            <v>19756850.300000068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B37" sqref="B37:F37"/>
    </sheetView>
  </sheetViews>
  <sheetFormatPr defaultRowHeight="12.5" x14ac:dyDescent="0.25"/>
  <cols>
    <col min="1" max="1" width="33.453125" style="6" customWidth="1"/>
    <col min="2" max="2" width="8" style="15" customWidth="1"/>
    <col min="3" max="3" width="15.54296875" style="10" customWidth="1"/>
    <col min="4" max="4" width="15.54296875" style="12" customWidth="1"/>
    <col min="5" max="5" width="18.453125" style="12" customWidth="1"/>
    <col min="6" max="6" width="16" style="12" customWidth="1"/>
    <col min="7" max="7" width="10.54296875" bestFit="1" customWidth="1"/>
  </cols>
  <sheetData>
    <row r="1" spans="1:7" ht="36" customHeight="1" thickBot="1" x14ac:dyDescent="0.3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5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5">
      <c r="A3" s="7" t="s">
        <v>7</v>
      </c>
      <c r="B3" s="14">
        <f>VLOOKUP(A3,[1]Sayfa3!$H$5:$I$40,2,0)</f>
        <v>506</v>
      </c>
      <c r="C3" s="20">
        <f>VLOOKUP(A3,[1]Sayfa3!$H$5:$J$40,3,0)</f>
        <v>704611.90800000017</v>
      </c>
      <c r="D3" s="5">
        <f>VLOOKUP(A3,[1]Sayfa3!$H$5:$K$40,4,0)</f>
        <v>1442763.3300000015</v>
      </c>
      <c r="E3" s="5">
        <f>VLOOKUP(A3,[1]Sayfa3!$H$5:$L$40,5,0)</f>
        <v>617002.6399999999</v>
      </c>
      <c r="F3" s="5">
        <f>VLOOKUP(A3,[1]Sayfa3!$H$5:$M$40,6,0)</f>
        <v>2059765.9700000014</v>
      </c>
      <c r="G3" s="11"/>
    </row>
    <row r="4" spans="1:7" s="1" customFormat="1" ht="12.75" customHeight="1" x14ac:dyDescent="0.25">
      <c r="A4" s="7" t="s">
        <v>11</v>
      </c>
      <c r="B4" s="14">
        <f>VLOOKUP(A4,[1]Sayfa3!$H$5:$I$40,2,0)</f>
        <v>4</v>
      </c>
      <c r="C4" s="20">
        <f>VLOOKUP(A4,[1]Sayfa3!$H$5:$J$40,3,0)</f>
        <v>5882.027</v>
      </c>
      <c r="D4" s="5">
        <f>VLOOKUP(A4,[1]Sayfa3!$H$5:$K$40,4,0)</f>
        <v>12044.05</v>
      </c>
      <c r="E4" s="5">
        <f>VLOOKUP(A4,[1]Sayfa3!$H$5:$L$40,5,0)</f>
        <v>5156.8100000000013</v>
      </c>
      <c r="F4" s="5">
        <f>VLOOKUP(A4,[1]Sayfa3!$H$5:$M$40,6,0)</f>
        <v>17200.86</v>
      </c>
      <c r="G4" s="11"/>
    </row>
    <row r="5" spans="1:7" s="1" customFormat="1" ht="12.75" customHeight="1" x14ac:dyDescent="0.25">
      <c r="A5" s="7" t="s">
        <v>12</v>
      </c>
      <c r="B5" s="14">
        <f>VLOOKUP(A5,[1]Sayfa3!$H$5:$I$40,2,0)</f>
        <v>81</v>
      </c>
      <c r="C5" s="20">
        <f>VLOOKUP(A5,[1]Sayfa3!$H$5:$J$40,3,0)</f>
        <v>114449.842</v>
      </c>
      <c r="D5" s="5">
        <f>VLOOKUP(A5,[1]Sayfa3!$H$5:$K$40,4,0)</f>
        <v>234347.47999999989</v>
      </c>
      <c r="E5" s="5">
        <f>VLOOKUP(A5,[1]Sayfa3!$H$5:$L$40,5,0)</f>
        <v>100339.09000000023</v>
      </c>
      <c r="F5" s="5">
        <f>VLOOKUP(A5,[1]Sayfa3!$H$5:$M$40,6,0)</f>
        <v>334686.57000000012</v>
      </c>
      <c r="G5" s="11"/>
    </row>
    <row r="6" spans="1:7" s="1" customFormat="1" ht="12.75" customHeight="1" x14ac:dyDescent="0.25">
      <c r="A6" s="7" t="s">
        <v>14</v>
      </c>
      <c r="B6" s="14">
        <f>VLOOKUP(A6,[1]Sayfa3!$H$5:$I$40,2,0)</f>
        <v>6</v>
      </c>
      <c r="C6" s="20">
        <f>VLOOKUP(A6,[1]Sayfa3!$H$5:$J$40,3,0)</f>
        <v>8841.2639999999992</v>
      </c>
      <c r="D6" s="5">
        <f>VLOOKUP(A6,[1]Sayfa3!$H$5:$K$40,4,0)</f>
        <v>18103.37</v>
      </c>
      <c r="E6" s="5">
        <f>VLOOKUP(A6,[1]Sayfa3!$H$5:$L$40,5,0)</f>
        <v>7751.2000000000007</v>
      </c>
      <c r="F6" s="5">
        <f>VLOOKUP(A6,[1]Sayfa3!$H$5:$M$40,6,0)</f>
        <v>25854.57</v>
      </c>
      <c r="G6" s="11"/>
    </row>
    <row r="7" spans="1:7" s="1" customFormat="1" ht="12.75" customHeight="1" x14ac:dyDescent="0.25">
      <c r="A7" s="7" t="s">
        <v>15</v>
      </c>
      <c r="B7" s="14">
        <f>VLOOKUP(A7,[1]Sayfa3!$H$5:$I$40,2,0)</f>
        <v>21</v>
      </c>
      <c r="C7" s="20">
        <f>VLOOKUP(A7,[1]Sayfa3!$H$5:$J$40,3,0)</f>
        <v>36397.525999999991</v>
      </c>
      <c r="D7" s="5">
        <f>VLOOKUP(A7,[1]Sayfa3!$H$5:$K$40,4,0)</f>
        <v>74527.59</v>
      </c>
      <c r="E7" s="5">
        <f>VLOOKUP(A7,[1]Sayfa3!$H$5:$L$40,5,0)</f>
        <v>31910.01999999999</v>
      </c>
      <c r="F7" s="5">
        <f>VLOOKUP(A7,[1]Sayfa3!$H$5:$M$40,6,0)</f>
        <v>106437.60999999999</v>
      </c>
      <c r="G7" s="11"/>
    </row>
    <row r="8" spans="1:7" s="1" customFormat="1" ht="12.75" customHeight="1" x14ac:dyDescent="0.25">
      <c r="A8" s="7" t="s">
        <v>16</v>
      </c>
      <c r="B8" s="14">
        <f>VLOOKUP(A8,[1]Sayfa3!$H$5:$I$40,2,0)</f>
        <v>10</v>
      </c>
      <c r="C8" s="20">
        <f>VLOOKUP(A8,[1]Sayfa3!$H$5:$J$40,3,0)</f>
        <v>17855.999000000003</v>
      </c>
      <c r="D8" s="5">
        <f>VLOOKUP(A8,[1]Sayfa3!$H$5:$K$40,4,0)</f>
        <v>36561.94</v>
      </c>
      <c r="E8" s="5">
        <f>VLOOKUP(A8,[1]Sayfa3!$H$5:$L$40,5,0)</f>
        <v>15654.5</v>
      </c>
      <c r="F8" s="5">
        <f>VLOOKUP(A8,[1]Sayfa3!$H$5:$M$40,6,0)</f>
        <v>52216.44</v>
      </c>
      <c r="G8" s="11"/>
    </row>
    <row r="9" spans="1:7" s="1" customFormat="1" ht="12.75" customHeight="1" x14ac:dyDescent="0.25">
      <c r="A9" s="7" t="s">
        <v>17</v>
      </c>
      <c r="B9" s="14">
        <f>VLOOKUP(A9,[1]Sayfa3!$H$5:$I$40,2,0)</f>
        <v>78</v>
      </c>
      <c r="C9" s="20">
        <f>VLOOKUP(A9,[1]Sayfa3!$H$5:$J$40,3,0)</f>
        <v>116058.44299999997</v>
      </c>
      <c r="D9" s="5">
        <f>VLOOKUP(A9,[1]Sayfa3!$H$5:$K$40,4,0)</f>
        <v>237641.27000000005</v>
      </c>
      <c r="E9" s="5">
        <f>VLOOKUP(A9,[1]Sayfa3!$H$5:$L$40,5,0)</f>
        <v>101749.3599999999</v>
      </c>
      <c r="F9" s="5">
        <f>VLOOKUP(A9,[1]Sayfa3!$H$5:$M$40,6,0)</f>
        <v>339390.62999999995</v>
      </c>
      <c r="G9" s="11"/>
    </row>
    <row r="10" spans="1:7" s="1" customFormat="1" ht="12.75" customHeight="1" x14ac:dyDescent="0.25">
      <c r="A10" s="7" t="s">
        <v>18</v>
      </c>
      <c r="B10" s="14">
        <f>VLOOKUP(A10,[1]Sayfa3!$H$5:$I$40,2,0)</f>
        <v>13</v>
      </c>
      <c r="C10" s="20">
        <f>VLOOKUP(A10,[1]Sayfa3!$H$5:$J$40,3,0)</f>
        <v>11903.433999999999</v>
      </c>
      <c r="D10" s="5">
        <f>VLOOKUP(A10,[1]Sayfa3!$H$5:$K$40,4,0)</f>
        <v>24373.480000000003</v>
      </c>
      <c r="E10" s="5">
        <f>VLOOKUP(A10,[1]Sayfa3!$H$5:$L$40,5,0)</f>
        <v>10435.82</v>
      </c>
      <c r="F10" s="5">
        <f>VLOOKUP(A10,[1]Sayfa3!$H$5:$M$40,6,0)</f>
        <v>34809.300000000003</v>
      </c>
      <c r="G10" s="11"/>
    </row>
    <row r="11" spans="1:7" s="1" customFormat="1" ht="12.75" customHeight="1" x14ac:dyDescent="0.25">
      <c r="A11" s="7" t="s">
        <v>20</v>
      </c>
      <c r="B11" s="14">
        <f>VLOOKUP(A11,[1]Sayfa3!$H$5:$I$40,2,0)</f>
        <v>104</v>
      </c>
      <c r="C11" s="20">
        <f>VLOOKUP(A11,[1]Sayfa3!$H$5:$J$40,3,0)</f>
        <v>182531.61300000004</v>
      </c>
      <c r="D11" s="5">
        <f>VLOOKUP(A11,[1]Sayfa3!$H$5:$K$40,4,0)</f>
        <v>373751.75</v>
      </c>
      <c r="E11" s="5">
        <f>VLOOKUP(A11,[1]Sayfa3!$H$5:$L$40,5,0)</f>
        <v>159768.45999999996</v>
      </c>
      <c r="F11" s="5">
        <f>VLOOKUP(A11,[1]Sayfa3!$H$5:$M$40,6,0)</f>
        <v>533520.21</v>
      </c>
      <c r="G11" s="11"/>
    </row>
    <row r="12" spans="1:7" s="1" customFormat="1" ht="12.75" customHeight="1" x14ac:dyDescent="0.25">
      <c r="A12" s="7" t="s">
        <v>24</v>
      </c>
      <c r="B12" s="14">
        <f>VLOOKUP(A12,[1]Sayfa3!$H$5:$I$40,2,0)</f>
        <v>17</v>
      </c>
      <c r="C12" s="20">
        <f>VLOOKUP(A12,[1]Sayfa3!$H$5:$J$40,3,0)</f>
        <v>20637.286</v>
      </c>
      <c r="D12" s="5">
        <f>VLOOKUP(A12,[1]Sayfa3!$H$5:$K$40,4,0)</f>
        <v>42256.91</v>
      </c>
      <c r="E12" s="5">
        <f>VLOOKUP(A12,[1]Sayfa3!$H$5:$L$40,5,0)</f>
        <v>18092.890000000007</v>
      </c>
      <c r="F12" s="5">
        <f>VLOOKUP(A12,[1]Sayfa3!$H$5:$M$40,6,0)</f>
        <v>60349.80000000001</v>
      </c>
      <c r="G12" s="11"/>
    </row>
    <row r="13" spans="1:7" s="1" customFormat="1" ht="12.75" customHeight="1" x14ac:dyDescent="0.25">
      <c r="A13" s="7" t="s">
        <v>25</v>
      </c>
      <c r="B13" s="14">
        <f>VLOOKUP(A13,[1]Sayfa3!$H$5:$I$40,2,0)</f>
        <v>14</v>
      </c>
      <c r="C13" s="20">
        <f>VLOOKUP(A13,[1]Sayfa3!$H$5:$J$40,3,0)</f>
        <v>23623.95</v>
      </c>
      <c r="D13" s="5">
        <f>VLOOKUP(A13,[1]Sayfa3!$H$5:$K$40,4,0)</f>
        <v>48372.399999999994</v>
      </c>
      <c r="E13" s="5">
        <f>VLOOKUP(A13,[1]Sayfa3!$H$5:$L$40,5,0)</f>
        <v>20711.300000000003</v>
      </c>
      <c r="F13" s="5">
        <f>VLOOKUP(A13,[1]Sayfa3!$H$5:$M$40,6,0)</f>
        <v>69083.7</v>
      </c>
      <c r="G13" s="11"/>
    </row>
    <row r="14" spans="1:7" s="1" customFormat="1" ht="12.75" customHeight="1" x14ac:dyDescent="0.25">
      <c r="A14" s="7" t="s">
        <v>27</v>
      </c>
      <c r="B14" s="14">
        <f>VLOOKUP(A14,[1]Sayfa3!$H$5:$I$40,2,0)</f>
        <v>5</v>
      </c>
      <c r="C14" s="20">
        <f>VLOOKUP(A14,[1]Sayfa3!$H$5:$J$40,3,0)</f>
        <v>7638.5990000000002</v>
      </c>
      <c r="D14" s="5">
        <f>VLOOKUP(A14,[1]Sayfa3!$H$5:$K$40,4,0)</f>
        <v>15640.779999999999</v>
      </c>
      <c r="E14" s="5">
        <f>VLOOKUP(A14,[1]Sayfa3!$H$5:$L$40,5,0)</f>
        <v>6696.8200000000033</v>
      </c>
      <c r="F14" s="5">
        <f>VLOOKUP(A14,[1]Sayfa3!$H$5:$M$40,6,0)</f>
        <v>22337.600000000002</v>
      </c>
      <c r="G14" s="11"/>
    </row>
    <row r="15" spans="1:7" s="1" customFormat="1" ht="12.75" customHeight="1" x14ac:dyDescent="0.25">
      <c r="A15" s="7" t="s">
        <v>28</v>
      </c>
      <c r="B15" s="14">
        <f>VLOOKUP(A15,[1]Sayfa3!$H$5:$I$40,2,0)</f>
        <v>9</v>
      </c>
      <c r="C15" s="20">
        <f>VLOOKUP(A15,[1]Sayfa3!$H$5:$J$40,3,0)</f>
        <v>17717.573</v>
      </c>
      <c r="D15" s="5">
        <f>VLOOKUP(A15,[1]Sayfa3!$H$5:$K$40,4,0)</f>
        <v>36278.509999999995</v>
      </c>
      <c r="E15" s="5">
        <f>VLOOKUP(A15,[1]Sayfa3!$H$5:$L$40,5,0)</f>
        <v>15533.120000000003</v>
      </c>
      <c r="F15" s="5">
        <f>VLOOKUP(A15,[1]Sayfa3!$H$5:$M$40,6,0)</f>
        <v>51811.63</v>
      </c>
      <c r="G15" s="11"/>
    </row>
    <row r="16" spans="1:7" s="1" customFormat="1" ht="12.75" customHeight="1" x14ac:dyDescent="0.25">
      <c r="A16" s="7" t="s">
        <v>29</v>
      </c>
      <c r="B16" s="14">
        <f>VLOOKUP(A16,[1]Sayfa3!$H$5:$I$40,2,0)</f>
        <v>15</v>
      </c>
      <c r="C16" s="20">
        <f>VLOOKUP(A16,[1]Sayfa3!$H$5:$J$40,3,0)</f>
        <v>16830.917999999998</v>
      </c>
      <c r="D16" s="5">
        <f>VLOOKUP(A16,[1]Sayfa3!$H$5:$K$40,4,0)</f>
        <v>34462.979999999996</v>
      </c>
      <c r="E16" s="5">
        <f>VLOOKUP(A16,[1]Sayfa3!$H$5:$L$40,5,0)</f>
        <v>14703.660000000003</v>
      </c>
      <c r="F16" s="5">
        <f>VLOOKUP(A16,[1]Sayfa3!$H$5:$M$40,6,0)</f>
        <v>49166.64</v>
      </c>
      <c r="G16" s="11"/>
    </row>
    <row r="17" spans="1:7" s="1" customFormat="1" ht="12.75" customHeight="1" x14ac:dyDescent="0.25">
      <c r="A17" s="7" t="s">
        <v>13</v>
      </c>
      <c r="B17" s="14">
        <f>VLOOKUP(A17,[1]Sayfa3!$H$5:$I$40,2,0)</f>
        <v>9</v>
      </c>
      <c r="C17" s="20">
        <f>VLOOKUP(A17,[1]Sayfa3!$H$5:$J$40,3,0)</f>
        <v>6702.7100000000009</v>
      </c>
      <c r="D17" s="5">
        <f>VLOOKUP(A17,[1]Sayfa3!$H$5:$K$40,4,0)</f>
        <v>13724.48</v>
      </c>
      <c r="E17" s="5">
        <f>VLOOKUP(A17,[1]Sayfa3!$H$5:$L$40,5,0)</f>
        <v>5876.3500000000022</v>
      </c>
      <c r="F17" s="5">
        <f>VLOOKUP(A17,[1]Sayfa3!$H$5:$M$40,6,0)</f>
        <v>19600.830000000002</v>
      </c>
      <c r="G17" s="11"/>
    </row>
    <row r="18" spans="1:7" s="1" customFormat="1" ht="12.75" customHeight="1" x14ac:dyDescent="0.25">
      <c r="A18" s="7" t="s">
        <v>22</v>
      </c>
      <c r="B18" s="14">
        <f>VLOOKUP(A18,[1]Sayfa3!$H$5:$I$40,2,0)</f>
        <v>19</v>
      </c>
      <c r="C18" s="20">
        <f>VLOOKUP(A18,[1]Sayfa3!$H$5:$J$40,3,0)</f>
        <v>15822.798000000001</v>
      </c>
      <c r="D18" s="5">
        <f>VLOOKUP(A18,[1]Sayfa3!$H$5:$K$40,4,0)</f>
        <v>32398.76</v>
      </c>
      <c r="E18" s="5">
        <f>VLOOKUP(A18,[1]Sayfa3!$H$5:$L$40,5,0)</f>
        <v>13871.980000000007</v>
      </c>
      <c r="F18" s="5">
        <f>VLOOKUP(A18,[1]Sayfa3!$H$5:$M$40,6,0)</f>
        <v>46270.740000000005</v>
      </c>
      <c r="G18" s="11"/>
    </row>
    <row r="19" spans="1:7" s="1" customFormat="1" ht="12.75" customHeight="1" x14ac:dyDescent="0.25">
      <c r="A19" s="7" t="s">
        <v>26</v>
      </c>
      <c r="B19" s="14">
        <f>VLOOKUP(A19,[1]Sayfa3!$H$5:$I$40,2,0)</f>
        <v>26</v>
      </c>
      <c r="C19" s="20">
        <f>VLOOKUP(A19,[1]Sayfa3!$H$5:$J$40,3,0)</f>
        <v>20066.881000000005</v>
      </c>
      <c r="D19" s="5">
        <f>VLOOKUP(A19,[1]Sayfa3!$H$5:$K$40,4,0)</f>
        <v>41088.94</v>
      </c>
      <c r="E19" s="5">
        <f>VLOOKUP(A19,[1]Sayfa3!$H$5:$L$40,5,0)</f>
        <v>17592.82</v>
      </c>
      <c r="F19" s="5">
        <f>VLOOKUP(A19,[1]Sayfa3!$H$5:$M$40,6,0)</f>
        <v>58681.760000000002</v>
      </c>
      <c r="G19" s="11"/>
    </row>
    <row r="20" spans="1:7" s="1" customFormat="1" ht="12.75" customHeight="1" x14ac:dyDescent="0.25">
      <c r="A20" s="7" t="s">
        <v>21</v>
      </c>
      <c r="B20" s="14">
        <f>VLOOKUP(A20,[1]Sayfa3!$H$5:$I$40,2,0)</f>
        <v>3</v>
      </c>
      <c r="C20" s="20">
        <f>VLOOKUP(A20,[1]Sayfa3!$H$5:$J$40,3,0)</f>
        <v>5632.08</v>
      </c>
      <c r="D20" s="5">
        <f>VLOOKUP(A20,[1]Sayfa3!$H$5:$K$40,4,0)</f>
        <v>11532.24</v>
      </c>
      <c r="E20" s="5">
        <f>VLOOKUP(A20,[1]Sayfa3!$H$5:$L$40,5,0)</f>
        <v>4937.6900000000005</v>
      </c>
      <c r="F20" s="5">
        <f>VLOOKUP(A20,[1]Sayfa3!$H$5:$M$40,6,0)</f>
        <v>16469.93</v>
      </c>
      <c r="G20" s="11"/>
    </row>
    <row r="21" spans="1:7" s="1" customFormat="1" ht="12.75" customHeight="1" x14ac:dyDescent="0.25">
      <c r="A21" s="7" t="s">
        <v>19</v>
      </c>
      <c r="B21" s="14">
        <f>VLOOKUP(A21,[1]Sayfa3!$H$5:$I$40,2,0)</f>
        <v>16</v>
      </c>
      <c r="C21" s="20">
        <f>VLOOKUP(A21,[1]Sayfa3!$H$5:$J$40,3,0)</f>
        <v>7745.6769999999997</v>
      </c>
      <c r="D21" s="5">
        <f>VLOOKUP(A21,[1]Sayfa3!$H$5:$K$40,4,0)</f>
        <v>15860.030000000002</v>
      </c>
      <c r="E21" s="5">
        <f>VLOOKUP(A21,[1]Sayfa3!$H$5:$L$40,5,0)</f>
        <v>6790.6800000000039</v>
      </c>
      <c r="F21" s="5">
        <f>VLOOKUP(A21,[1]Sayfa3!$H$5:$M$40,6,0)</f>
        <v>22650.710000000006</v>
      </c>
      <c r="G21" s="11"/>
    </row>
    <row r="22" spans="1:7" s="1" customFormat="1" ht="12.75" customHeight="1" x14ac:dyDescent="0.25">
      <c r="A22" s="7" t="s">
        <v>30</v>
      </c>
      <c r="B22" s="14">
        <f>VLOOKUP(A22,[1]Sayfa3!$H$5:$I$40,2,0)</f>
        <v>16</v>
      </c>
      <c r="C22" s="20">
        <f>VLOOKUP(A22,[1]Sayfa3!$H$5:$J$40,3,0)</f>
        <v>5691.2740000000003</v>
      </c>
      <c r="D22" s="5">
        <f>VLOOKUP(A22,[1]Sayfa3!$H$5:$K$40,4,0)</f>
        <v>11653.46</v>
      </c>
      <c r="E22" s="5">
        <f>VLOOKUP(A22,[1]Sayfa3!$H$5:$L$40,5,0)</f>
        <v>4989.6100000000006</v>
      </c>
      <c r="F22" s="5">
        <f>VLOOKUP(A22,[1]Sayfa3!$H$5:$M$40,6,0)</f>
        <v>16643.07</v>
      </c>
      <c r="G22" s="11"/>
    </row>
    <row r="23" spans="1:7" s="1" customFormat="1" ht="12.75" customHeight="1" x14ac:dyDescent="0.25">
      <c r="A23" s="7" t="s">
        <v>10</v>
      </c>
      <c r="B23" s="14">
        <f>VLOOKUP(A23,[1]Sayfa3!$H$5:$I$40,2,0)</f>
        <v>5</v>
      </c>
      <c r="C23" s="20">
        <f>VLOOKUP(A23,[1]Sayfa3!$H$5:$J$40,3,0)</f>
        <v>9174.7089999999989</v>
      </c>
      <c r="D23" s="5">
        <f>VLOOKUP(A23,[1]Sayfa3!$H$5:$K$40,4,0)</f>
        <v>18786.150000000001</v>
      </c>
      <c r="E23" s="5">
        <f>VLOOKUP(A23,[1]Sayfa3!$H$5:$L$40,5,0)</f>
        <v>8043.5299999999988</v>
      </c>
      <c r="F23" s="5">
        <f>VLOOKUP(A23,[1]Sayfa3!$H$5:$M$40,6,0)</f>
        <v>26829.68</v>
      </c>
      <c r="G23" s="11"/>
    </row>
    <row r="24" spans="1:7" s="1" customFormat="1" ht="12.75" customHeight="1" x14ac:dyDescent="0.25">
      <c r="A24" s="7" t="s">
        <v>23</v>
      </c>
      <c r="B24" s="14">
        <f>VLOOKUP(A24,[1]Sayfa3!$H$5:$I$40,2,0)</f>
        <v>6</v>
      </c>
      <c r="C24" s="20">
        <f>VLOOKUP(A24,[1]Sayfa3!$H$5:$J$40,3,0)</f>
        <v>8507.3399999999983</v>
      </c>
      <c r="D24" s="5">
        <f>VLOOKUP(A24,[1]Sayfa3!$H$5:$K$40,4,0)</f>
        <v>17419.63</v>
      </c>
      <c r="E24" s="5">
        <f>VLOOKUP(A24,[1]Sayfa3!$H$5:$L$40,5,0)</f>
        <v>7458.4400000000023</v>
      </c>
      <c r="F24" s="5">
        <f>VLOOKUP(A24,[1]Sayfa3!$H$5:$M$40,6,0)</f>
        <v>24878.070000000003</v>
      </c>
      <c r="G24" s="11"/>
    </row>
    <row r="25" spans="1:7" s="1" customFormat="1" ht="12.75" customHeight="1" x14ac:dyDescent="0.25">
      <c r="A25" s="7" t="s">
        <v>9</v>
      </c>
      <c r="B25" s="14">
        <f>VLOOKUP(A25,[1]Sayfa3!$H$5:$I$40,2,0)</f>
        <v>5</v>
      </c>
      <c r="C25" s="20">
        <f>VLOOKUP(A25,[1]Sayfa3!$H$5:$J$40,3,0)</f>
        <v>5620.6359999999995</v>
      </c>
      <c r="D25" s="5">
        <f>VLOOKUP(A25,[1]Sayfa3!$H$5:$K$40,4,0)</f>
        <v>11508.810000000001</v>
      </c>
      <c r="E25" s="5">
        <f>VLOOKUP(A25,[1]Sayfa3!$H$5:$L$40,5,0)</f>
        <v>4927.6399999999994</v>
      </c>
      <c r="F25" s="5">
        <f>VLOOKUP(A25,[1]Sayfa3!$H$5:$M$40,6,0)</f>
        <v>16436.45</v>
      </c>
      <c r="G25" s="11"/>
    </row>
    <row r="26" spans="1:7" s="1" customFormat="1" ht="12.75" customHeight="1" x14ac:dyDescent="0.25">
      <c r="A26" s="7" t="s">
        <v>8</v>
      </c>
      <c r="B26" s="14">
        <f>VLOOKUP(A26,[1]Sayfa3!$H$5:$I$40,2,0)</f>
        <v>1094</v>
      </c>
      <c r="C26" s="20">
        <f>VLOOKUP(A26,[1]Sayfa3!$H$5:$J$40,3,0)</f>
        <v>686702.23800000001</v>
      </c>
      <c r="D26" s="5">
        <f>VLOOKUP(A26,[1]Sayfa3!$H$5:$K$40,4,0)</f>
        <v>1406091.5499999996</v>
      </c>
      <c r="E26" s="5">
        <f>VLOOKUP(A26,[1]Sayfa3!$H$5:$L$40,5,0)</f>
        <v>519118.53999999701</v>
      </c>
      <c r="F26" s="5">
        <f>VLOOKUP(A26,[1]Sayfa3!$H$5:$M$40,6,0)</f>
        <v>1925210.0899999966</v>
      </c>
      <c r="G26" s="11"/>
    </row>
    <row r="27" spans="1:7" s="1" customFormat="1" ht="12.75" customHeight="1" x14ac:dyDescent="0.25">
      <c r="A27" s="7" t="s">
        <v>37</v>
      </c>
      <c r="B27" s="14">
        <f>VLOOKUP(A27,[1]Sayfa3!$H$5:$I$40,2,0)</f>
        <v>523</v>
      </c>
      <c r="C27" s="20">
        <f>VLOOKUP(A27,[1]Sayfa3!$H$5:$J$40,3,0)</f>
        <v>844082.97199999925</v>
      </c>
      <c r="D27" s="5">
        <f>VLOOKUP(A27,[1]Sayfa3!$H$5:$K$40,4,0)</f>
        <v>1728344.4799999993</v>
      </c>
      <c r="E27" s="5">
        <f>VLOOKUP(A27,[1]Sayfa3!$H$5:$L$40,5,0)</f>
        <v>733140.82000000053</v>
      </c>
      <c r="F27" s="5">
        <f>VLOOKUP(A27,[1]Sayfa3!$H$5:$M$40,6,0)</f>
        <v>2461485.2999999998</v>
      </c>
      <c r="G27" s="11"/>
    </row>
    <row r="28" spans="1:7" s="1" customFormat="1" ht="12.75" customHeight="1" x14ac:dyDescent="0.25">
      <c r="A28" s="7" t="s">
        <v>31</v>
      </c>
      <c r="B28" s="14">
        <f>VLOOKUP(A28,[1]Sayfa3!$H$5:$I$40,2,0)</f>
        <v>273</v>
      </c>
      <c r="C28" s="20">
        <f>VLOOKUP(A28,[1]Sayfa3!$H$5:$J$40,3,0)</f>
        <v>350361.05599999992</v>
      </c>
      <c r="D28" s="5">
        <f>VLOOKUP(A28,[1]Sayfa3!$H$5:$K$40,4,0)</f>
        <v>717399.17000000027</v>
      </c>
      <c r="E28" s="5">
        <f>VLOOKUP(A28,[1]Sayfa3!$H$5:$L$40,5,0)</f>
        <v>296252.89999999991</v>
      </c>
      <c r="F28" s="5">
        <f>VLOOKUP(A28,[1]Sayfa3!$H$5:$M$40,6,0)</f>
        <v>1013652.0700000002</v>
      </c>
      <c r="G28" s="11"/>
    </row>
    <row r="29" spans="1:7" s="1" customFormat="1" ht="12.75" customHeight="1" x14ac:dyDescent="0.25">
      <c r="A29" s="7" t="s">
        <v>32</v>
      </c>
      <c r="B29" s="14">
        <f>VLOOKUP(A29,[1]Sayfa3!$H$5:$I$40,2,0)</f>
        <v>230</v>
      </c>
      <c r="C29" s="20">
        <f>VLOOKUP(A29,[1]Sayfa3!$H$5:$J$40,3,0)</f>
        <v>217734.74599999998</v>
      </c>
      <c r="D29" s="5">
        <f>VLOOKUP(A29,[1]Sayfa3!$H$5:$K$40,4,0)</f>
        <v>445833.6</v>
      </c>
      <c r="E29" s="5">
        <f>VLOOKUP(A29,[1]Sayfa3!$H$5:$L$40,5,0)</f>
        <v>170531.89</v>
      </c>
      <c r="F29" s="5">
        <f>VLOOKUP(A29,[1]Sayfa3!$H$5:$M$40,6,0)</f>
        <v>616365.49</v>
      </c>
      <c r="G29" s="11"/>
    </row>
    <row r="30" spans="1:7" s="1" customFormat="1" ht="12.75" customHeight="1" x14ac:dyDescent="0.25">
      <c r="A30" s="7" t="s">
        <v>35</v>
      </c>
      <c r="B30" s="14">
        <f>VLOOKUP(A30,[1]Sayfa3!$H$5:$I$40,2,0)</f>
        <v>435</v>
      </c>
      <c r="C30" s="20">
        <f>VLOOKUP(A30,[1]Sayfa3!$H$5:$J$40,3,0)</f>
        <v>547420.85700000031</v>
      </c>
      <c r="D30" s="5">
        <f>VLOOKUP(A30,[1]Sayfa3!$H$5:$K$40,4,0)</f>
        <v>1120898.9000000001</v>
      </c>
      <c r="E30" s="5">
        <f>VLOOKUP(A30,[1]Sayfa3!$H$5:$L$40,5,0)</f>
        <v>465124.64999999991</v>
      </c>
      <c r="F30" s="5">
        <f>VLOOKUP(A30,[1]Sayfa3!$H$5:$M$40,6,0)</f>
        <v>1586023.55</v>
      </c>
      <c r="G30" s="11"/>
    </row>
    <row r="31" spans="1:7" s="1" customFormat="1" ht="12.75" customHeight="1" x14ac:dyDescent="0.25">
      <c r="A31" s="7" t="s">
        <v>36</v>
      </c>
      <c r="B31" s="14">
        <f>VLOOKUP(A31,[1]Sayfa3!$H$5:$I$40,2,0)</f>
        <v>257</v>
      </c>
      <c r="C31" s="20">
        <f>VLOOKUP(A31,[1]Sayfa3!$H$5:$J$40,3,0)</f>
        <v>222521.77599999998</v>
      </c>
      <c r="D31" s="5">
        <f>VLOOKUP(A31,[1]Sayfa3!$H$5:$K$40,4,0)</f>
        <v>455635.55999999988</v>
      </c>
      <c r="E31" s="5">
        <f>VLOOKUP(A31,[1]Sayfa3!$H$5:$L$40,5,0)</f>
        <v>182387.30000000057</v>
      </c>
      <c r="F31" s="5">
        <f>VLOOKUP(A31,[1]Sayfa3!$H$5:$M$40,6,0)</f>
        <v>638022.86000000045</v>
      </c>
      <c r="G31" s="11"/>
    </row>
    <row r="32" spans="1:7" s="1" customFormat="1" ht="12.75" customHeight="1" x14ac:dyDescent="0.25">
      <c r="A32" s="7" t="s">
        <v>39</v>
      </c>
      <c r="B32" s="14">
        <f>VLOOKUP(A32,[1]Sayfa3!$H$5:$I$40,2,0)</f>
        <v>268</v>
      </c>
      <c r="C32" s="20">
        <f>VLOOKUP(A32,[1]Sayfa3!$H$5:$J$40,3,0)</f>
        <v>317548.00199999963</v>
      </c>
      <c r="D32" s="5">
        <f>VLOOKUP(A32,[1]Sayfa3!$H$5:$K$40,4,0)</f>
        <v>645374.91000000015</v>
      </c>
      <c r="E32" s="5">
        <f>VLOOKUP(A32,[1]Sayfa3!$H$5:$L$40,5,0)</f>
        <v>262052.53000000003</v>
      </c>
      <c r="F32" s="5">
        <f>VLOOKUP(A32,[1]Sayfa3!$H$5:$M$40,6,0)</f>
        <v>907427.44000000018</v>
      </c>
      <c r="G32" s="11"/>
    </row>
    <row r="33" spans="1:7" s="1" customFormat="1" ht="12.75" customHeight="1" x14ac:dyDescent="0.25">
      <c r="A33" s="7" t="s">
        <v>40</v>
      </c>
      <c r="B33" s="14">
        <f>VLOOKUP(A33,[1]Sayfa3!$H$5:$I$40,2,0)</f>
        <v>266</v>
      </c>
      <c r="C33" s="20">
        <f>VLOOKUP(A33,[1]Sayfa3!$H$5:$J$40,3,0)</f>
        <v>422311.22300000006</v>
      </c>
      <c r="D33" s="5">
        <f>VLOOKUP(A33,[1]Sayfa3!$H$5:$K$40,4,0)</f>
        <v>864724.4800000001</v>
      </c>
      <c r="E33" s="5">
        <f>VLOOKUP(A33,[1]Sayfa3!$H$5:$L$40,5,0)</f>
        <v>357834.89999999979</v>
      </c>
      <c r="F33" s="5">
        <f>VLOOKUP(A33,[1]Sayfa3!$H$5:$M$40,6,0)</f>
        <v>1222559.3799999999</v>
      </c>
      <c r="G33" s="11"/>
    </row>
    <row r="34" spans="1:7" s="1" customFormat="1" ht="12.75" customHeight="1" x14ac:dyDescent="0.25">
      <c r="A34" s="7" t="s">
        <v>33</v>
      </c>
      <c r="B34" s="14">
        <f>VLOOKUP(A34,[1]Sayfa3!$H$5:$I$40,2,0)</f>
        <v>84</v>
      </c>
      <c r="C34" s="20">
        <f>VLOOKUP(A34,[1]Sayfa3!$H$5:$J$40,3,0)</f>
        <v>88004.589000000022</v>
      </c>
      <c r="D34" s="5">
        <f>VLOOKUP(A34,[1]Sayfa3!$H$5:$K$40,4,0)</f>
        <v>180198.18999999997</v>
      </c>
      <c r="E34" s="5">
        <f>VLOOKUP(A34,[1]Sayfa3!$H$5:$L$40,5,0)</f>
        <v>74631.449999999953</v>
      </c>
      <c r="F34" s="5">
        <f>VLOOKUP(A34,[1]Sayfa3!$H$5:$M$40,6,0)</f>
        <v>254829.63999999993</v>
      </c>
      <c r="G34" s="11"/>
    </row>
    <row r="35" spans="1:7" s="1" customFormat="1" ht="12.75" customHeight="1" x14ac:dyDescent="0.25">
      <c r="A35" s="7" t="s">
        <v>34</v>
      </c>
      <c r="B35" s="14">
        <f>VLOOKUP(A35,[1]Sayfa3!$H$5:$I$40,2,0)</f>
        <v>630</v>
      </c>
      <c r="C35" s="20">
        <f>VLOOKUP(A35,[1]Sayfa3!$H$5:$J$40,3,0)</f>
        <v>785109.62300000037</v>
      </c>
      <c r="D35" s="5">
        <f>VLOOKUP(A35,[1]Sayfa3!$H$5:$K$40,4,0)</f>
        <v>1607324.9899999991</v>
      </c>
      <c r="E35" s="5">
        <f>VLOOKUP(A35,[1]Sayfa3!$H$5:$L$40,5,0)</f>
        <v>660464.6399999999</v>
      </c>
      <c r="F35" s="5">
        <f>VLOOKUP(A35,[1]Sayfa3!$H$5:$M$40,6,0)</f>
        <v>2267789.629999999</v>
      </c>
      <c r="G35" s="11"/>
    </row>
    <row r="36" spans="1:7" s="1" customFormat="1" ht="12.75" customHeight="1" x14ac:dyDescent="0.25">
      <c r="A36" s="7" t="s">
        <v>38</v>
      </c>
      <c r="B36" s="14">
        <f>VLOOKUP(A36,[1]Sayfa3!$H$5:$I$40,2,0)</f>
        <v>883</v>
      </c>
      <c r="C36" s="20">
        <f>VLOOKUP(A36,[1]Sayfa3!$H$5:$J$40,3,0)</f>
        <v>985685.84999999939</v>
      </c>
      <c r="D36" s="5">
        <f>VLOOKUP(A36,[1]Sayfa3!$H$5:$K$40,4,0)</f>
        <v>2018290.3000000005</v>
      </c>
      <c r="E36" s="5">
        <f>VLOOKUP(A36,[1]Sayfa3!$H$5:$L$40,5,0)</f>
        <v>840101.78000000282</v>
      </c>
      <c r="F36" s="5">
        <f>VLOOKUP(A36,[1]Sayfa3!$H$5:$M$40,6,0)</f>
        <v>2858392.0800000033</v>
      </c>
      <c r="G36" s="11"/>
    </row>
    <row r="37" spans="1:7" s="1" customFormat="1" ht="12.75" customHeight="1" x14ac:dyDescent="0.25">
      <c r="A37" s="8" t="s">
        <v>6</v>
      </c>
      <c r="B37" s="9">
        <f>SUM(B3:B36)</f>
        <v>5931</v>
      </c>
      <c r="C37" s="22">
        <f t="shared" ref="C37:F37" si="0">SUM(C3:C36)</f>
        <v>6837427.4189999988</v>
      </c>
      <c r="D37" s="18">
        <f t="shared" si="0"/>
        <v>13995214.469999999</v>
      </c>
      <c r="E37" s="18">
        <f t="shared" si="0"/>
        <v>5761635.8300000001</v>
      </c>
      <c r="F37" s="18">
        <f t="shared" si="0"/>
        <v>19756850.300000001</v>
      </c>
      <c r="G37" s="11"/>
    </row>
    <row r="40" spans="1:7" x14ac:dyDescent="0.25">
      <c r="C40" s="12"/>
      <c r="G40" s="19"/>
    </row>
    <row r="41" spans="1:7" x14ac:dyDescent="0.25">
      <c r="C41" s="15"/>
      <c r="D41" s="15"/>
      <c r="E41" s="15"/>
      <c r="F41" s="15"/>
    </row>
    <row r="42" spans="1:7" x14ac:dyDescent="0.25">
      <c r="B42" s="21"/>
      <c r="C42" s="21"/>
      <c r="D42" s="21"/>
      <c r="E42" s="21"/>
      <c r="F42" s="2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2022-07-29T10:29:25Z</dcterms:modified>
</cp:coreProperties>
</file>