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ARALIK\KASIM-WEB SAYFASI\"/>
    </mc:Choice>
  </mc:AlternateContent>
  <bookViews>
    <workbookView xWindow="9705" yWindow="-15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" i="3"/>
  <c r="C38" i="3" l="1"/>
  <c r="D38" i="3"/>
  <c r="E38" i="3"/>
  <c r="F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<sst xmlns="http://schemas.openxmlformats.org/spreadsheetml/2006/main" count="43" uniqueCount="43">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</sst>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KASIM_FATURAL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_genel_aydinlatma_verileri.TX"/>
      <sheetName val="tablo"/>
      <sheetName val="yayınlananın exceli"/>
    </sheetNames>
    <sheetDataSet>
      <sheetData sheetId="0"/>
      <sheetData sheetId="1">
        <row r="4">
          <cell r="H4" t="str">
            <v>KAHRAMANMARAŞ BÜYÜKŞEHİR</v>
          </cell>
          <cell r="I4">
            <v>370</v>
          </cell>
          <cell r="J4">
            <v>1180783.2579999997</v>
          </cell>
          <cell r="K4">
            <v>351996.45000000013</v>
          </cell>
          <cell r="L4">
            <v>377197.24000000005</v>
          </cell>
          <cell r="M4">
            <v>729193.69000000018</v>
          </cell>
        </row>
        <row r="5">
          <cell r="H5" t="str">
            <v>AFŞİN</v>
          </cell>
          <cell r="I5">
            <v>244</v>
          </cell>
          <cell r="J5">
            <v>518040.86899999989</v>
          </cell>
          <cell r="K5">
            <v>153782.49999999997</v>
          </cell>
          <cell r="L5">
            <v>161926.8300000001</v>
          </cell>
          <cell r="M5">
            <v>315709.33000000007</v>
          </cell>
        </row>
        <row r="6">
          <cell r="H6" t="str">
            <v>ANDIRIN</v>
          </cell>
          <cell r="I6">
            <v>208</v>
          </cell>
          <cell r="J6">
            <v>301160.99800000014</v>
          </cell>
          <cell r="K6">
            <v>90178.82</v>
          </cell>
          <cell r="L6">
            <v>92421.160000000033</v>
          </cell>
          <cell r="M6">
            <v>182599.98000000004</v>
          </cell>
        </row>
        <row r="7">
          <cell r="H7" t="str">
            <v>EKİNÖZÜ</v>
          </cell>
          <cell r="I7">
            <v>91</v>
          </cell>
          <cell r="J7">
            <v>93802.333999999973</v>
          </cell>
          <cell r="K7">
            <v>28305.839999999997</v>
          </cell>
          <cell r="L7">
            <v>29592.360000000008</v>
          </cell>
          <cell r="M7">
            <v>57898.200000000004</v>
          </cell>
        </row>
        <row r="8">
          <cell r="H8" t="str">
            <v>ELBİSTAN</v>
          </cell>
          <cell r="I8">
            <v>394</v>
          </cell>
          <cell r="J8">
            <v>821261.29099999997</v>
          </cell>
          <cell r="K8">
            <v>244597.56000000003</v>
          </cell>
          <cell r="L8">
            <v>257140.08999999982</v>
          </cell>
          <cell r="M8">
            <v>501737.64999999985</v>
          </cell>
        </row>
        <row r="9">
          <cell r="H9" t="str">
            <v>GÖKSUN</v>
          </cell>
          <cell r="I9">
            <v>230</v>
          </cell>
          <cell r="J9">
            <v>298142.81399999995</v>
          </cell>
          <cell r="K9">
            <v>89200.380000000019</v>
          </cell>
          <cell r="L9">
            <v>92835.419999999969</v>
          </cell>
          <cell r="M9">
            <v>182035.8</v>
          </cell>
        </row>
        <row r="10">
          <cell r="H10" t="str">
            <v>PAZARCIK</v>
          </cell>
          <cell r="I10">
            <v>236</v>
          </cell>
          <cell r="J10">
            <v>420629.34400000022</v>
          </cell>
          <cell r="K10">
            <v>125584.98000000003</v>
          </cell>
          <cell r="L10">
            <v>131542.2899999998</v>
          </cell>
          <cell r="M10">
            <v>257127.26999999984</v>
          </cell>
        </row>
        <row r="11">
          <cell r="H11" t="str">
            <v>TÜRKOĞLU</v>
          </cell>
          <cell r="I11">
            <v>224</v>
          </cell>
          <cell r="J11">
            <v>506903.15600000008</v>
          </cell>
          <cell r="K11">
            <v>151857.96</v>
          </cell>
          <cell r="L11">
            <v>159906.18999999992</v>
          </cell>
          <cell r="M11">
            <v>311764.14999999991</v>
          </cell>
        </row>
        <row r="12">
          <cell r="H12" t="str">
            <v>ÇAĞLAYANCERİT</v>
          </cell>
          <cell r="I12">
            <v>79</v>
          </cell>
          <cell r="J12">
            <v>159256.27100000004</v>
          </cell>
          <cell r="K12">
            <v>46543.579999999994</v>
          </cell>
          <cell r="L12">
            <v>48944.62</v>
          </cell>
          <cell r="M12">
            <v>95488.2</v>
          </cell>
        </row>
        <row r="13">
          <cell r="H13" t="str">
            <v>DULKADİROĞLU</v>
          </cell>
          <cell r="I13">
            <v>554</v>
          </cell>
          <cell r="J13">
            <v>1165415.9190000002</v>
          </cell>
          <cell r="K13">
            <v>347024.08000000013</v>
          </cell>
          <cell r="L13">
            <v>363404.33000000013</v>
          </cell>
          <cell r="M13">
            <v>710428.41000000027</v>
          </cell>
        </row>
        <row r="14">
          <cell r="H14" t="str">
            <v>ONİKİŞUBAT</v>
          </cell>
          <cell r="I14">
            <v>789</v>
          </cell>
          <cell r="J14">
            <v>1437706.6040000003</v>
          </cell>
          <cell r="K14">
            <v>427988.04999999993</v>
          </cell>
          <cell r="L14">
            <v>452065.63999999943</v>
          </cell>
          <cell r="M14">
            <v>880053.68999999936</v>
          </cell>
        </row>
        <row r="15">
          <cell r="H15" t="str">
            <v>ADIYAMAN</v>
          </cell>
          <cell r="I15">
            <v>477</v>
          </cell>
          <cell r="J15">
            <v>1039353.8430000003</v>
          </cell>
          <cell r="K15">
            <v>313664.60999999993</v>
          </cell>
          <cell r="L15">
            <v>336409.83999999979</v>
          </cell>
          <cell r="M15">
            <v>650074.44999999972</v>
          </cell>
        </row>
        <row r="16">
          <cell r="H16" t="str">
            <v>BELÖREN</v>
          </cell>
          <cell r="I16">
            <v>4</v>
          </cell>
          <cell r="J16">
            <v>8699.2279999999992</v>
          </cell>
          <cell r="K16">
            <v>2625.3199999999997</v>
          </cell>
          <cell r="L16">
            <v>2816.99</v>
          </cell>
          <cell r="M16">
            <v>5442.3099999999995</v>
          </cell>
        </row>
        <row r="17">
          <cell r="H17" t="str">
            <v>BESNİ</v>
          </cell>
          <cell r="I17">
            <v>78</v>
          </cell>
          <cell r="J17">
            <v>169102.50699999998</v>
          </cell>
          <cell r="K17">
            <v>51033.159999999989</v>
          </cell>
          <cell r="L17">
            <v>54758.960000000021</v>
          </cell>
          <cell r="M17">
            <v>105792.12000000001</v>
          </cell>
        </row>
        <row r="18">
          <cell r="H18" t="str">
            <v>ÇAKIRHÖYÜK</v>
          </cell>
          <cell r="I18">
            <v>5</v>
          </cell>
          <cell r="J18">
            <v>14724.585999999999</v>
          </cell>
          <cell r="K18">
            <v>4443.71</v>
          </cell>
          <cell r="L18">
            <v>4768.12</v>
          </cell>
          <cell r="M18">
            <v>9211.83</v>
          </cell>
        </row>
        <row r="19">
          <cell r="H19" t="str">
            <v>ÇELİKHAN</v>
          </cell>
          <cell r="I19">
            <v>15</v>
          </cell>
          <cell r="J19">
            <v>46864.296999999999</v>
          </cell>
          <cell r="K19">
            <v>14143.060000000001</v>
          </cell>
          <cell r="L19">
            <v>15175.669999999995</v>
          </cell>
          <cell r="M19">
            <v>29318.729999999996</v>
          </cell>
        </row>
        <row r="20">
          <cell r="H20" t="str">
            <v>GERGER</v>
          </cell>
          <cell r="I20">
            <v>9</v>
          </cell>
          <cell r="J20">
            <v>24876.558000000001</v>
          </cell>
          <cell r="K20">
            <v>7507.4400000000005</v>
          </cell>
          <cell r="L20">
            <v>8055.5499999999993</v>
          </cell>
          <cell r="M20">
            <v>15562.99</v>
          </cell>
        </row>
        <row r="21">
          <cell r="H21" t="str">
            <v>GÖLBAŞI</v>
          </cell>
          <cell r="I21">
            <v>77</v>
          </cell>
          <cell r="J21">
            <v>169706.02299999999</v>
          </cell>
          <cell r="K21">
            <v>51215.23000000001</v>
          </cell>
          <cell r="L21">
            <v>54954.319999999978</v>
          </cell>
          <cell r="M21">
            <v>106169.54999999999</v>
          </cell>
        </row>
        <row r="22">
          <cell r="H22" t="str">
            <v>HARMANLI</v>
          </cell>
          <cell r="I22">
            <v>11</v>
          </cell>
          <cell r="J22">
            <v>16593.114999999998</v>
          </cell>
          <cell r="K22">
            <v>5007.6099999999997</v>
          </cell>
          <cell r="L22">
            <v>5373.1699999999992</v>
          </cell>
          <cell r="M22">
            <v>10380.779999999999</v>
          </cell>
        </row>
        <row r="23">
          <cell r="H23" t="str">
            <v>KAHTA</v>
          </cell>
          <cell r="I23">
            <v>100</v>
          </cell>
          <cell r="J23">
            <v>257075.8740000001</v>
          </cell>
          <cell r="K23">
            <v>77582.450000000012</v>
          </cell>
          <cell r="L23">
            <v>83191.959999999992</v>
          </cell>
          <cell r="M23">
            <v>160774.41</v>
          </cell>
        </row>
        <row r="24">
          <cell r="H24" t="str">
            <v>PINARBAŞI</v>
          </cell>
          <cell r="I24">
            <v>17</v>
          </cell>
          <cell r="J24">
            <v>28711.942999999999</v>
          </cell>
          <cell r="K24">
            <v>8664.9199999999983</v>
          </cell>
          <cell r="L24">
            <v>9297.52</v>
          </cell>
          <cell r="M24">
            <v>17962.439999999999</v>
          </cell>
        </row>
        <row r="25">
          <cell r="H25" t="str">
            <v>SAMSAT</v>
          </cell>
          <cell r="I25">
            <v>12</v>
          </cell>
          <cell r="J25">
            <v>36558.467000000004</v>
          </cell>
          <cell r="K25">
            <v>11032.91</v>
          </cell>
          <cell r="L25">
            <v>11838.399999999998</v>
          </cell>
          <cell r="M25">
            <v>22871.309999999998</v>
          </cell>
        </row>
        <row r="26">
          <cell r="H26" t="str">
            <v>SUVARLI</v>
          </cell>
          <cell r="I26">
            <v>5</v>
          </cell>
          <cell r="J26">
            <v>14092.665000000001</v>
          </cell>
          <cell r="K26">
            <v>4253</v>
          </cell>
          <cell r="L26">
            <v>4563.51</v>
          </cell>
          <cell r="M26">
            <v>8816.51</v>
          </cell>
        </row>
        <row r="27">
          <cell r="H27" t="str">
            <v>ŞAMBAYAT</v>
          </cell>
          <cell r="I27">
            <v>9</v>
          </cell>
          <cell r="J27">
            <v>31318.928</v>
          </cell>
          <cell r="K27">
            <v>9451.67</v>
          </cell>
          <cell r="L27">
            <v>10141.720000000003</v>
          </cell>
          <cell r="M27">
            <v>19593.390000000003</v>
          </cell>
        </row>
        <row r="28">
          <cell r="H28" t="str">
            <v>TUT</v>
          </cell>
          <cell r="I28">
            <v>15</v>
          </cell>
          <cell r="J28">
            <v>28520.573</v>
          </cell>
          <cell r="K28">
            <v>8607.16</v>
          </cell>
          <cell r="L28">
            <v>9219.6500000000015</v>
          </cell>
          <cell r="M28">
            <v>17826.810000000001</v>
          </cell>
        </row>
        <row r="29">
          <cell r="H29" t="str">
            <v>BÖLÜKYAYLA</v>
          </cell>
          <cell r="I29">
            <v>7</v>
          </cell>
          <cell r="J29">
            <v>9526.746000000001</v>
          </cell>
          <cell r="K29">
            <v>2875.05</v>
          </cell>
          <cell r="L29">
            <v>3084.9799999999996</v>
          </cell>
          <cell r="M29">
            <v>5960.03</v>
          </cell>
        </row>
        <row r="30">
          <cell r="H30" t="str">
            <v>KÖMÜR</v>
          </cell>
          <cell r="I30">
            <v>17</v>
          </cell>
          <cell r="J30">
            <v>24243.103000000006</v>
          </cell>
          <cell r="K30">
            <v>7316.2699999999995</v>
          </cell>
          <cell r="L30">
            <v>7850.45</v>
          </cell>
          <cell r="M30">
            <v>15166.72</v>
          </cell>
        </row>
        <row r="31">
          <cell r="H31" t="str">
            <v>SİNCİK</v>
          </cell>
          <cell r="I31">
            <v>23</v>
          </cell>
          <cell r="J31">
            <v>29673.907999999996</v>
          </cell>
          <cell r="K31">
            <v>8955.2200000000012</v>
          </cell>
          <cell r="L31">
            <v>9609</v>
          </cell>
          <cell r="M31">
            <v>18564.22</v>
          </cell>
        </row>
        <row r="32">
          <cell r="H32" t="str">
            <v>KESMETEPE</v>
          </cell>
          <cell r="I32">
            <v>3</v>
          </cell>
          <cell r="J32">
            <v>9937.6350000000002</v>
          </cell>
          <cell r="K32">
            <v>2999.05</v>
          </cell>
          <cell r="L32">
            <v>3218.01</v>
          </cell>
          <cell r="M32">
            <v>6217.06</v>
          </cell>
        </row>
        <row r="33">
          <cell r="H33" t="str">
            <v>İNLİCE</v>
          </cell>
          <cell r="I33">
            <v>14</v>
          </cell>
          <cell r="J33">
            <v>10884.200999999999</v>
          </cell>
          <cell r="K33">
            <v>3284.7400000000002</v>
          </cell>
          <cell r="L33">
            <v>3524.5899999999997</v>
          </cell>
          <cell r="M33">
            <v>6809.33</v>
          </cell>
        </row>
        <row r="34">
          <cell r="H34" t="str">
            <v>YAYLAKONAK</v>
          </cell>
          <cell r="I34">
            <v>15</v>
          </cell>
          <cell r="J34">
            <v>8568.7459999999992</v>
          </cell>
          <cell r="K34">
            <v>2585.9499999999998</v>
          </cell>
          <cell r="L34">
            <v>2774.7400000000007</v>
          </cell>
          <cell r="M34">
            <v>5360.6900000000005</v>
          </cell>
        </row>
        <row r="35">
          <cell r="H35" t="str">
            <v>BALKAR</v>
          </cell>
          <cell r="I35">
            <v>5</v>
          </cell>
          <cell r="J35">
            <v>12983.18</v>
          </cell>
          <cell r="K35">
            <v>3918.16</v>
          </cell>
          <cell r="L35">
            <v>4204.26</v>
          </cell>
          <cell r="M35">
            <v>8122.42</v>
          </cell>
        </row>
        <row r="36">
          <cell r="H36" t="str">
            <v>KÖSECELİ</v>
          </cell>
          <cell r="I36">
            <v>6</v>
          </cell>
          <cell r="J36">
            <v>13114.275000000001</v>
          </cell>
          <cell r="K36">
            <v>3957.7300000000005</v>
          </cell>
          <cell r="L36">
            <v>4246.7099999999982</v>
          </cell>
          <cell r="M36">
            <v>8204.4399999999987</v>
          </cell>
        </row>
        <row r="37">
          <cell r="H37" t="str">
            <v>AKINCILAR</v>
          </cell>
          <cell r="I37">
            <v>5</v>
          </cell>
          <cell r="J37">
            <v>4855.3499999999995</v>
          </cell>
          <cell r="K37">
            <v>1465.29</v>
          </cell>
          <cell r="L37">
            <v>1572.23</v>
          </cell>
          <cell r="M37">
            <v>3037.52</v>
          </cell>
        </row>
        <row r="38">
          <cell r="H38" t="str">
            <v>ADIYAMAN İL ÖZEL İDARESİ</v>
          </cell>
          <cell r="I38">
            <v>1040</v>
          </cell>
          <cell r="J38">
            <v>1022653.8910000002</v>
          </cell>
          <cell r="K38">
            <v>308522.81999999983</v>
          </cell>
          <cell r="L38">
            <v>312843.03000000038</v>
          </cell>
          <cell r="M38">
            <v>621365.85000000021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38"/>
  <sheetViews>
    <sheetView tabSelected="1" view="pageBreakPreview" zoomScaleNormal="100" zoomScaleSheetLayoutView="100" workbookViewId="0">
      <selection activeCell="L26" sqref="L26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19" t="s">
        <v>42</v>
      </c>
      <c r="B1" s="19"/>
      <c r="C1" s="19"/>
      <c r="D1" s="19"/>
      <c r="E1" s="19"/>
      <c r="F1" s="19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f>VLOOKUP(A3,[1]tablo!$H$4:$I$38,2,0)</f>
        <v>477</v>
      </c>
      <c r="C3" s="14">
        <f>VLOOKUP(A3,[1]tablo!$H$4:$J$38,3,0)</f>
        <v>1039353.8430000003</v>
      </c>
      <c r="D3" s="5">
        <f>VLOOKUP(A3,[1]tablo!$H$4:$K$38,4,0)</f>
        <v>313664.60999999993</v>
      </c>
      <c r="E3" s="5">
        <f>VLOOKUP(A3,[1]tablo!$H$4:$L$38,5,0)</f>
        <v>336409.83999999979</v>
      </c>
      <c r="F3" s="5">
        <f>VLOOKUP(A3,[1]tablo!$H$4:$M$38,6,0)</f>
        <v>650074.44999999972</v>
      </c>
      <c r="G3" s="11"/>
    </row>
    <row r="4" spans="1:7" s="1" customFormat="1" ht="12.75" customHeight="1" x14ac:dyDescent="0.2">
      <c r="A4" s="7" t="s">
        <v>8</v>
      </c>
      <c r="B4" s="14">
        <f>VLOOKUP(A4,[1]tablo!$H$4:$I$38,2,0)</f>
        <v>1040</v>
      </c>
      <c r="C4" s="14">
        <f>VLOOKUP(A4,[1]tablo!$H$4:$J$38,3,0)</f>
        <v>1022653.8910000002</v>
      </c>
      <c r="D4" s="5">
        <f>VLOOKUP(A4,[1]tablo!$H$4:$K$38,4,0)</f>
        <v>308522.81999999983</v>
      </c>
      <c r="E4" s="5">
        <f>VLOOKUP(A4,[1]tablo!$H$4:$L$38,5,0)</f>
        <v>312843.03000000038</v>
      </c>
      <c r="F4" s="5">
        <f>VLOOKUP(A4,[1]tablo!$H$4:$M$38,6,0)</f>
        <v>621365.85000000021</v>
      </c>
      <c r="G4" s="11"/>
    </row>
    <row r="5" spans="1:7" s="1" customFormat="1" ht="12.75" customHeight="1" x14ac:dyDescent="0.2">
      <c r="A5" s="7" t="s">
        <v>9</v>
      </c>
      <c r="B5" s="14">
        <f>VLOOKUP(A5,[1]tablo!$H$4:$I$38,2,0)</f>
        <v>5</v>
      </c>
      <c r="C5" s="14">
        <f>VLOOKUP(A5,[1]tablo!$H$4:$J$38,3,0)</f>
        <v>4855.3499999999995</v>
      </c>
      <c r="D5" s="5">
        <f>VLOOKUP(A5,[1]tablo!$H$4:$K$38,4,0)</f>
        <v>1465.29</v>
      </c>
      <c r="E5" s="5">
        <f>VLOOKUP(A5,[1]tablo!$H$4:$L$38,5,0)</f>
        <v>1572.23</v>
      </c>
      <c r="F5" s="5">
        <f>VLOOKUP(A5,[1]tablo!$H$4:$M$38,6,0)</f>
        <v>3037.52</v>
      </c>
      <c r="G5" s="11"/>
    </row>
    <row r="6" spans="1:7" s="1" customFormat="1" ht="12.75" customHeight="1" x14ac:dyDescent="0.2">
      <c r="A6" s="7" t="s">
        <v>10</v>
      </c>
      <c r="B6" s="14">
        <f>VLOOKUP(A6,[1]tablo!$H$4:$I$38,2,0)</f>
        <v>5</v>
      </c>
      <c r="C6" s="14">
        <f>VLOOKUP(A6,[1]tablo!$H$4:$J$38,3,0)</f>
        <v>12983.18</v>
      </c>
      <c r="D6" s="5">
        <f>VLOOKUP(A6,[1]tablo!$H$4:$K$38,4,0)</f>
        <v>3918.16</v>
      </c>
      <c r="E6" s="5">
        <f>VLOOKUP(A6,[1]tablo!$H$4:$L$38,5,0)</f>
        <v>4204.26</v>
      </c>
      <c r="F6" s="5">
        <f>VLOOKUP(A6,[1]tablo!$H$4:$M$38,6,0)</f>
        <v>8122.42</v>
      </c>
      <c r="G6" s="11"/>
    </row>
    <row r="7" spans="1:7" s="1" customFormat="1" ht="12.75" customHeight="1" x14ac:dyDescent="0.2">
      <c r="A7" s="7" t="s">
        <v>11</v>
      </c>
      <c r="B7" s="14">
        <f>VLOOKUP(A7,[1]tablo!$H$4:$I$38,2,0)</f>
        <v>4</v>
      </c>
      <c r="C7" s="14">
        <f>VLOOKUP(A7,[1]tablo!$H$4:$J$38,3,0)</f>
        <v>8699.2279999999992</v>
      </c>
      <c r="D7" s="5">
        <f>VLOOKUP(A7,[1]tablo!$H$4:$K$38,4,0)</f>
        <v>2625.3199999999997</v>
      </c>
      <c r="E7" s="5">
        <f>VLOOKUP(A7,[1]tablo!$H$4:$L$38,5,0)</f>
        <v>2816.99</v>
      </c>
      <c r="F7" s="5">
        <f>VLOOKUP(A7,[1]tablo!$H$4:$M$38,6,0)</f>
        <v>5442.3099999999995</v>
      </c>
      <c r="G7" s="11"/>
    </row>
    <row r="8" spans="1:7" s="1" customFormat="1" ht="12.75" customHeight="1" x14ac:dyDescent="0.2">
      <c r="A8" s="7" t="s">
        <v>12</v>
      </c>
      <c r="B8" s="14">
        <f>VLOOKUP(A8,[1]tablo!$H$4:$I$38,2,0)</f>
        <v>78</v>
      </c>
      <c r="C8" s="14">
        <f>VLOOKUP(A8,[1]tablo!$H$4:$J$38,3,0)</f>
        <v>169102.50699999998</v>
      </c>
      <c r="D8" s="5">
        <f>VLOOKUP(A8,[1]tablo!$H$4:$K$38,4,0)</f>
        <v>51033.159999999989</v>
      </c>
      <c r="E8" s="5">
        <f>VLOOKUP(A8,[1]tablo!$H$4:$L$38,5,0)</f>
        <v>54758.960000000021</v>
      </c>
      <c r="F8" s="5">
        <f>VLOOKUP(A8,[1]tablo!$H$4:$M$38,6,0)</f>
        <v>105792.12000000001</v>
      </c>
      <c r="G8" s="11"/>
    </row>
    <row r="9" spans="1:7" s="1" customFormat="1" ht="12.75" customHeight="1" x14ac:dyDescent="0.2">
      <c r="A9" s="7" t="s">
        <v>13</v>
      </c>
      <c r="B9" s="14">
        <f>VLOOKUP(A9,[1]tablo!$H$4:$I$38,2,0)</f>
        <v>7</v>
      </c>
      <c r="C9" s="14">
        <f>VLOOKUP(A9,[1]tablo!$H$4:$J$38,3,0)</f>
        <v>9526.746000000001</v>
      </c>
      <c r="D9" s="5">
        <f>VLOOKUP(A9,[1]tablo!$H$4:$K$38,4,0)</f>
        <v>2875.05</v>
      </c>
      <c r="E9" s="5">
        <f>VLOOKUP(A9,[1]tablo!$H$4:$L$38,5,0)</f>
        <v>3084.9799999999996</v>
      </c>
      <c r="F9" s="5">
        <f>VLOOKUP(A9,[1]tablo!$H$4:$M$38,6,0)</f>
        <v>5960.03</v>
      </c>
      <c r="G9" s="11"/>
    </row>
    <row r="10" spans="1:7" s="1" customFormat="1" ht="12.75" customHeight="1" x14ac:dyDescent="0.2">
      <c r="A10" s="7" t="s">
        <v>14</v>
      </c>
      <c r="B10" s="14">
        <f>VLOOKUP(A10,[1]tablo!$H$4:$I$38,2,0)</f>
        <v>5</v>
      </c>
      <c r="C10" s="14">
        <f>VLOOKUP(A10,[1]tablo!$H$4:$J$38,3,0)</f>
        <v>14724.585999999999</v>
      </c>
      <c r="D10" s="5">
        <f>VLOOKUP(A10,[1]tablo!$H$4:$K$38,4,0)</f>
        <v>4443.71</v>
      </c>
      <c r="E10" s="5">
        <f>VLOOKUP(A10,[1]tablo!$H$4:$L$38,5,0)</f>
        <v>4768.12</v>
      </c>
      <c r="F10" s="5">
        <f>VLOOKUP(A10,[1]tablo!$H$4:$M$38,6,0)</f>
        <v>9211.83</v>
      </c>
      <c r="G10" s="11"/>
    </row>
    <row r="11" spans="1:7" s="1" customFormat="1" ht="12.75" customHeight="1" x14ac:dyDescent="0.2">
      <c r="A11" s="7" t="s">
        <v>15</v>
      </c>
      <c r="B11" s="14">
        <f>VLOOKUP(A11,[1]tablo!$H$4:$I$38,2,0)</f>
        <v>15</v>
      </c>
      <c r="C11" s="14">
        <f>VLOOKUP(A11,[1]tablo!$H$4:$J$38,3,0)</f>
        <v>46864.296999999999</v>
      </c>
      <c r="D11" s="5">
        <f>VLOOKUP(A11,[1]tablo!$H$4:$K$38,4,0)</f>
        <v>14143.060000000001</v>
      </c>
      <c r="E11" s="5">
        <f>VLOOKUP(A11,[1]tablo!$H$4:$L$38,5,0)</f>
        <v>15175.669999999995</v>
      </c>
      <c r="F11" s="5">
        <f>VLOOKUP(A11,[1]tablo!$H$4:$M$38,6,0)</f>
        <v>29318.729999999996</v>
      </c>
      <c r="G11" s="11"/>
    </row>
    <row r="12" spans="1:7" s="1" customFormat="1" ht="12.75" customHeight="1" x14ac:dyDescent="0.2">
      <c r="A12" s="7" t="s">
        <v>16</v>
      </c>
      <c r="B12" s="14">
        <f>VLOOKUP(A12,[1]tablo!$H$4:$I$38,2,0)</f>
        <v>9</v>
      </c>
      <c r="C12" s="14">
        <f>VLOOKUP(A12,[1]tablo!$H$4:$J$38,3,0)</f>
        <v>24876.558000000001</v>
      </c>
      <c r="D12" s="5">
        <f>VLOOKUP(A12,[1]tablo!$H$4:$K$38,4,0)</f>
        <v>7507.4400000000005</v>
      </c>
      <c r="E12" s="5">
        <f>VLOOKUP(A12,[1]tablo!$H$4:$L$38,5,0)</f>
        <v>8055.5499999999993</v>
      </c>
      <c r="F12" s="5">
        <f>VLOOKUP(A12,[1]tablo!$H$4:$M$38,6,0)</f>
        <v>15562.99</v>
      </c>
      <c r="G12" s="11"/>
    </row>
    <row r="13" spans="1:7" s="1" customFormat="1" ht="12.75" customHeight="1" x14ac:dyDescent="0.2">
      <c r="A13" s="7" t="s">
        <v>17</v>
      </c>
      <c r="B13" s="14">
        <f>VLOOKUP(A13,[1]tablo!$H$4:$I$38,2,0)</f>
        <v>77</v>
      </c>
      <c r="C13" s="14">
        <f>VLOOKUP(A13,[1]tablo!$H$4:$J$38,3,0)</f>
        <v>169706.02299999999</v>
      </c>
      <c r="D13" s="5">
        <f>VLOOKUP(A13,[1]tablo!$H$4:$K$38,4,0)</f>
        <v>51215.23000000001</v>
      </c>
      <c r="E13" s="5">
        <f>VLOOKUP(A13,[1]tablo!$H$4:$L$38,5,0)</f>
        <v>54954.319999999978</v>
      </c>
      <c r="F13" s="5">
        <f>VLOOKUP(A13,[1]tablo!$H$4:$M$38,6,0)</f>
        <v>106169.54999999999</v>
      </c>
      <c r="G13" s="11"/>
    </row>
    <row r="14" spans="1:7" s="1" customFormat="1" ht="12.75" customHeight="1" x14ac:dyDescent="0.2">
      <c r="A14" s="7" t="s">
        <v>18</v>
      </c>
      <c r="B14" s="14">
        <f>VLOOKUP(A14,[1]tablo!$H$4:$I$38,2,0)</f>
        <v>11</v>
      </c>
      <c r="C14" s="14">
        <f>VLOOKUP(A14,[1]tablo!$H$4:$J$38,3,0)</f>
        <v>16593.114999999998</v>
      </c>
      <c r="D14" s="5">
        <f>VLOOKUP(A14,[1]tablo!$H$4:$K$38,4,0)</f>
        <v>5007.6099999999997</v>
      </c>
      <c r="E14" s="5">
        <f>VLOOKUP(A14,[1]tablo!$H$4:$L$38,5,0)</f>
        <v>5373.1699999999992</v>
      </c>
      <c r="F14" s="5">
        <f>VLOOKUP(A14,[1]tablo!$H$4:$M$38,6,0)</f>
        <v>10380.779999999999</v>
      </c>
      <c r="G14" s="11"/>
    </row>
    <row r="15" spans="1:7" s="1" customFormat="1" ht="12.75" customHeight="1" x14ac:dyDescent="0.2">
      <c r="A15" s="7" t="s">
        <v>19</v>
      </c>
      <c r="B15" s="14">
        <f>VLOOKUP(A15,[1]tablo!$H$4:$I$38,2,0)</f>
        <v>14</v>
      </c>
      <c r="C15" s="14">
        <f>VLOOKUP(A15,[1]tablo!$H$4:$J$38,3,0)</f>
        <v>10884.200999999999</v>
      </c>
      <c r="D15" s="5">
        <f>VLOOKUP(A15,[1]tablo!$H$4:$K$38,4,0)</f>
        <v>3284.7400000000002</v>
      </c>
      <c r="E15" s="5">
        <f>VLOOKUP(A15,[1]tablo!$H$4:$L$38,5,0)</f>
        <v>3524.5899999999997</v>
      </c>
      <c r="F15" s="5">
        <f>VLOOKUP(A15,[1]tablo!$H$4:$M$38,6,0)</f>
        <v>6809.33</v>
      </c>
      <c r="G15" s="11"/>
    </row>
    <row r="16" spans="1:7" s="1" customFormat="1" ht="12.75" customHeight="1" x14ac:dyDescent="0.2">
      <c r="A16" s="7" t="s">
        <v>20</v>
      </c>
      <c r="B16" s="14">
        <f>VLOOKUP(A16,[1]tablo!$H$4:$I$38,2,0)</f>
        <v>100</v>
      </c>
      <c r="C16" s="14">
        <f>VLOOKUP(A16,[1]tablo!$H$4:$J$38,3,0)</f>
        <v>257075.8740000001</v>
      </c>
      <c r="D16" s="5">
        <f>VLOOKUP(A16,[1]tablo!$H$4:$K$38,4,0)</f>
        <v>77582.450000000012</v>
      </c>
      <c r="E16" s="5">
        <f>VLOOKUP(A16,[1]tablo!$H$4:$L$38,5,0)</f>
        <v>83191.959999999992</v>
      </c>
      <c r="F16" s="5">
        <f>VLOOKUP(A16,[1]tablo!$H$4:$M$38,6,0)</f>
        <v>160774.41</v>
      </c>
      <c r="G16" s="11"/>
    </row>
    <row r="17" spans="1:7" s="1" customFormat="1" ht="12.75" customHeight="1" x14ac:dyDescent="0.2">
      <c r="A17" s="7" t="s">
        <v>21</v>
      </c>
      <c r="B17" s="14">
        <f>VLOOKUP(A17,[1]tablo!$H$4:$I$38,2,0)</f>
        <v>3</v>
      </c>
      <c r="C17" s="14">
        <f>VLOOKUP(A17,[1]tablo!$H$4:$J$38,3,0)</f>
        <v>9937.6350000000002</v>
      </c>
      <c r="D17" s="5">
        <f>VLOOKUP(A17,[1]tablo!$H$4:$K$38,4,0)</f>
        <v>2999.05</v>
      </c>
      <c r="E17" s="5">
        <f>VLOOKUP(A17,[1]tablo!$H$4:$L$38,5,0)</f>
        <v>3218.01</v>
      </c>
      <c r="F17" s="5">
        <f>VLOOKUP(A17,[1]tablo!$H$4:$M$38,6,0)</f>
        <v>6217.06</v>
      </c>
      <c r="G17" s="11"/>
    </row>
    <row r="18" spans="1:7" s="1" customFormat="1" ht="12.75" customHeight="1" x14ac:dyDescent="0.2">
      <c r="A18" s="7" t="s">
        <v>22</v>
      </c>
      <c r="B18" s="14">
        <f>VLOOKUP(A18,[1]tablo!$H$4:$I$38,2,0)</f>
        <v>17</v>
      </c>
      <c r="C18" s="14">
        <f>VLOOKUP(A18,[1]tablo!$H$4:$J$38,3,0)</f>
        <v>24243.103000000006</v>
      </c>
      <c r="D18" s="5">
        <f>VLOOKUP(A18,[1]tablo!$H$4:$K$38,4,0)</f>
        <v>7316.2699999999995</v>
      </c>
      <c r="E18" s="5">
        <f>VLOOKUP(A18,[1]tablo!$H$4:$L$38,5,0)</f>
        <v>7850.45</v>
      </c>
      <c r="F18" s="5">
        <f>VLOOKUP(A18,[1]tablo!$H$4:$M$38,6,0)</f>
        <v>15166.72</v>
      </c>
      <c r="G18" s="11"/>
    </row>
    <row r="19" spans="1:7" s="1" customFormat="1" ht="12.75" customHeight="1" x14ac:dyDescent="0.2">
      <c r="A19" s="7" t="s">
        <v>23</v>
      </c>
      <c r="B19" s="14">
        <f>VLOOKUP(A19,[1]tablo!$H$4:$I$38,2,0)</f>
        <v>6</v>
      </c>
      <c r="C19" s="14">
        <f>VLOOKUP(A19,[1]tablo!$H$4:$J$38,3,0)</f>
        <v>13114.275000000001</v>
      </c>
      <c r="D19" s="5">
        <f>VLOOKUP(A19,[1]tablo!$H$4:$K$38,4,0)</f>
        <v>3957.7300000000005</v>
      </c>
      <c r="E19" s="5">
        <f>VLOOKUP(A19,[1]tablo!$H$4:$L$38,5,0)</f>
        <v>4246.7099999999982</v>
      </c>
      <c r="F19" s="5">
        <f>VLOOKUP(A19,[1]tablo!$H$4:$M$38,6,0)</f>
        <v>8204.4399999999987</v>
      </c>
      <c r="G19" s="11"/>
    </row>
    <row r="20" spans="1:7" s="1" customFormat="1" ht="12.75" customHeight="1" x14ac:dyDescent="0.2">
      <c r="A20" s="7" t="s">
        <v>24</v>
      </c>
      <c r="B20" s="14">
        <f>VLOOKUP(A20,[1]tablo!$H$4:$I$38,2,0)</f>
        <v>17</v>
      </c>
      <c r="C20" s="14">
        <f>VLOOKUP(A20,[1]tablo!$H$4:$J$38,3,0)</f>
        <v>28711.942999999999</v>
      </c>
      <c r="D20" s="5">
        <f>VLOOKUP(A20,[1]tablo!$H$4:$K$38,4,0)</f>
        <v>8664.9199999999983</v>
      </c>
      <c r="E20" s="5">
        <f>VLOOKUP(A20,[1]tablo!$H$4:$L$38,5,0)</f>
        <v>9297.52</v>
      </c>
      <c r="F20" s="5">
        <f>VLOOKUP(A20,[1]tablo!$H$4:$M$38,6,0)</f>
        <v>17962.439999999999</v>
      </c>
      <c r="G20" s="11"/>
    </row>
    <row r="21" spans="1:7" s="1" customFormat="1" ht="12.75" customHeight="1" x14ac:dyDescent="0.2">
      <c r="A21" s="7" t="s">
        <v>25</v>
      </c>
      <c r="B21" s="14">
        <f>VLOOKUP(A21,[1]tablo!$H$4:$I$38,2,0)</f>
        <v>12</v>
      </c>
      <c r="C21" s="14">
        <f>VLOOKUP(A21,[1]tablo!$H$4:$J$38,3,0)</f>
        <v>36558.467000000004</v>
      </c>
      <c r="D21" s="5">
        <f>VLOOKUP(A21,[1]tablo!$H$4:$K$38,4,0)</f>
        <v>11032.91</v>
      </c>
      <c r="E21" s="5">
        <f>VLOOKUP(A21,[1]tablo!$H$4:$L$38,5,0)</f>
        <v>11838.399999999998</v>
      </c>
      <c r="F21" s="5">
        <f>VLOOKUP(A21,[1]tablo!$H$4:$M$38,6,0)</f>
        <v>22871.309999999998</v>
      </c>
      <c r="G21" s="11"/>
    </row>
    <row r="22" spans="1:7" s="1" customFormat="1" ht="12.75" customHeight="1" x14ac:dyDescent="0.2">
      <c r="A22" s="7" t="s">
        <v>26</v>
      </c>
      <c r="B22" s="14">
        <f>VLOOKUP(A22,[1]tablo!$H$4:$I$38,2,0)</f>
        <v>23</v>
      </c>
      <c r="C22" s="14">
        <f>VLOOKUP(A22,[1]tablo!$H$4:$J$38,3,0)</f>
        <v>29673.907999999996</v>
      </c>
      <c r="D22" s="5">
        <f>VLOOKUP(A22,[1]tablo!$H$4:$K$38,4,0)</f>
        <v>8955.2200000000012</v>
      </c>
      <c r="E22" s="5">
        <f>VLOOKUP(A22,[1]tablo!$H$4:$L$38,5,0)</f>
        <v>9609</v>
      </c>
      <c r="F22" s="5">
        <f>VLOOKUP(A22,[1]tablo!$H$4:$M$38,6,0)</f>
        <v>18564.22</v>
      </c>
      <c r="G22" s="11"/>
    </row>
    <row r="23" spans="1:7" s="1" customFormat="1" ht="12.75" customHeight="1" x14ac:dyDescent="0.2">
      <c r="A23" s="7" t="s">
        <v>27</v>
      </c>
      <c r="B23" s="14">
        <f>VLOOKUP(A23,[1]tablo!$H$4:$I$38,2,0)</f>
        <v>5</v>
      </c>
      <c r="C23" s="14">
        <f>VLOOKUP(A23,[1]tablo!$H$4:$J$38,3,0)</f>
        <v>14092.665000000001</v>
      </c>
      <c r="D23" s="5">
        <f>VLOOKUP(A23,[1]tablo!$H$4:$K$38,4,0)</f>
        <v>4253</v>
      </c>
      <c r="E23" s="5">
        <f>VLOOKUP(A23,[1]tablo!$H$4:$L$38,5,0)</f>
        <v>4563.51</v>
      </c>
      <c r="F23" s="5">
        <f>VLOOKUP(A23,[1]tablo!$H$4:$M$38,6,0)</f>
        <v>8816.51</v>
      </c>
      <c r="G23" s="11"/>
    </row>
    <row r="24" spans="1:7" s="1" customFormat="1" ht="12.75" customHeight="1" x14ac:dyDescent="0.2">
      <c r="A24" s="7" t="s">
        <v>28</v>
      </c>
      <c r="B24" s="14">
        <f>VLOOKUP(A24,[1]tablo!$H$4:$I$38,2,0)</f>
        <v>9</v>
      </c>
      <c r="C24" s="14">
        <f>VLOOKUP(A24,[1]tablo!$H$4:$J$38,3,0)</f>
        <v>31318.928</v>
      </c>
      <c r="D24" s="5">
        <f>VLOOKUP(A24,[1]tablo!$H$4:$K$38,4,0)</f>
        <v>9451.67</v>
      </c>
      <c r="E24" s="5">
        <f>VLOOKUP(A24,[1]tablo!$H$4:$L$38,5,0)</f>
        <v>10141.720000000003</v>
      </c>
      <c r="F24" s="5">
        <f>VLOOKUP(A24,[1]tablo!$H$4:$M$38,6,0)</f>
        <v>19593.390000000003</v>
      </c>
      <c r="G24" s="11"/>
    </row>
    <row r="25" spans="1:7" s="1" customFormat="1" ht="12.75" customHeight="1" x14ac:dyDescent="0.2">
      <c r="A25" s="7" t="s">
        <v>29</v>
      </c>
      <c r="B25" s="14">
        <f>VLOOKUP(A25,[1]tablo!$H$4:$I$38,2,0)</f>
        <v>15</v>
      </c>
      <c r="C25" s="14">
        <f>VLOOKUP(A25,[1]tablo!$H$4:$J$38,3,0)</f>
        <v>28520.573</v>
      </c>
      <c r="D25" s="5">
        <f>VLOOKUP(A25,[1]tablo!$H$4:$K$38,4,0)</f>
        <v>8607.16</v>
      </c>
      <c r="E25" s="5">
        <f>VLOOKUP(A25,[1]tablo!$H$4:$L$38,5,0)</f>
        <v>9219.6500000000015</v>
      </c>
      <c r="F25" s="5">
        <f>VLOOKUP(A25,[1]tablo!$H$4:$M$38,6,0)</f>
        <v>17826.810000000001</v>
      </c>
      <c r="G25" s="11"/>
    </row>
    <row r="26" spans="1:7" s="1" customFormat="1" ht="12.75" customHeight="1" x14ac:dyDescent="0.2">
      <c r="A26" s="7" t="s">
        <v>30</v>
      </c>
      <c r="B26" s="14">
        <f>VLOOKUP(A26,[1]tablo!$H$4:$I$38,2,0)</f>
        <v>15</v>
      </c>
      <c r="C26" s="14">
        <f>VLOOKUP(A26,[1]tablo!$H$4:$J$38,3,0)</f>
        <v>8568.7459999999992</v>
      </c>
      <c r="D26" s="5">
        <f>VLOOKUP(A26,[1]tablo!$H$4:$K$38,4,0)</f>
        <v>2585.9499999999998</v>
      </c>
      <c r="E26" s="5">
        <f>VLOOKUP(A26,[1]tablo!$H$4:$L$38,5,0)</f>
        <v>2774.7400000000007</v>
      </c>
      <c r="F26" s="5">
        <f>VLOOKUP(A26,[1]tablo!$H$4:$M$38,6,0)</f>
        <v>5360.6900000000005</v>
      </c>
      <c r="G26" s="11"/>
    </row>
    <row r="27" spans="1:7" s="1" customFormat="1" ht="12.75" customHeight="1" x14ac:dyDescent="0.2">
      <c r="A27" s="7" t="s">
        <v>31</v>
      </c>
      <c r="B27" s="14">
        <f>VLOOKUP(A27,[1]tablo!$H$4:$I$38,2,0)</f>
        <v>244</v>
      </c>
      <c r="C27" s="14">
        <f>VLOOKUP(A27,[1]tablo!$H$4:$J$38,3,0)</f>
        <v>518040.86899999989</v>
      </c>
      <c r="D27" s="5">
        <f>VLOOKUP(A27,[1]tablo!$H$4:$K$38,4,0)</f>
        <v>153782.49999999997</v>
      </c>
      <c r="E27" s="5">
        <f>VLOOKUP(A27,[1]tablo!$H$4:$L$38,5,0)</f>
        <v>161926.8300000001</v>
      </c>
      <c r="F27" s="5">
        <f>VLOOKUP(A27,[1]tablo!$H$4:$M$38,6,0)</f>
        <v>315709.33000000007</v>
      </c>
      <c r="G27" s="11"/>
    </row>
    <row r="28" spans="1:7" s="1" customFormat="1" ht="12.75" customHeight="1" x14ac:dyDescent="0.2">
      <c r="A28" s="7" t="s">
        <v>32</v>
      </c>
      <c r="B28" s="14">
        <f>VLOOKUP(A28,[1]tablo!$H$4:$I$38,2,0)</f>
        <v>208</v>
      </c>
      <c r="C28" s="14">
        <f>VLOOKUP(A28,[1]tablo!$H$4:$J$38,3,0)</f>
        <v>301160.99800000014</v>
      </c>
      <c r="D28" s="5">
        <f>VLOOKUP(A28,[1]tablo!$H$4:$K$38,4,0)</f>
        <v>90178.82</v>
      </c>
      <c r="E28" s="5">
        <f>VLOOKUP(A28,[1]tablo!$H$4:$L$38,5,0)</f>
        <v>92421.160000000033</v>
      </c>
      <c r="F28" s="5">
        <f>VLOOKUP(A28,[1]tablo!$H$4:$M$38,6,0)</f>
        <v>182599.98000000004</v>
      </c>
      <c r="G28" s="11"/>
    </row>
    <row r="29" spans="1:7" s="1" customFormat="1" ht="12.75" customHeight="1" x14ac:dyDescent="0.2">
      <c r="A29" s="7" t="s">
        <v>33</v>
      </c>
      <c r="B29" s="14">
        <f>VLOOKUP(A29,[1]tablo!$H$4:$I$38,2,0)</f>
        <v>79</v>
      </c>
      <c r="C29" s="14">
        <f>VLOOKUP(A29,[1]tablo!$H$4:$J$38,3,0)</f>
        <v>159256.27100000004</v>
      </c>
      <c r="D29" s="5">
        <f>VLOOKUP(A29,[1]tablo!$H$4:$K$38,4,0)</f>
        <v>46543.579999999994</v>
      </c>
      <c r="E29" s="5">
        <f>VLOOKUP(A29,[1]tablo!$H$4:$L$38,5,0)</f>
        <v>48944.62</v>
      </c>
      <c r="F29" s="5">
        <f>VLOOKUP(A29,[1]tablo!$H$4:$M$38,6,0)</f>
        <v>95488.2</v>
      </c>
      <c r="G29" s="11"/>
    </row>
    <row r="30" spans="1:7" s="1" customFormat="1" ht="12.75" customHeight="1" x14ac:dyDescent="0.2">
      <c r="A30" s="7" t="s">
        <v>34</v>
      </c>
      <c r="B30" s="14">
        <f>VLOOKUP(A30,[1]tablo!$H$4:$I$38,2,0)</f>
        <v>554</v>
      </c>
      <c r="C30" s="14">
        <f>VLOOKUP(A30,[1]tablo!$H$4:$J$38,3,0)</f>
        <v>1165415.9190000002</v>
      </c>
      <c r="D30" s="5">
        <f>VLOOKUP(A30,[1]tablo!$H$4:$K$38,4,0)</f>
        <v>347024.08000000013</v>
      </c>
      <c r="E30" s="5">
        <f>VLOOKUP(A30,[1]tablo!$H$4:$L$38,5,0)</f>
        <v>363404.33000000013</v>
      </c>
      <c r="F30" s="5">
        <f>VLOOKUP(A30,[1]tablo!$H$4:$M$38,6,0)</f>
        <v>710428.41000000027</v>
      </c>
      <c r="G30" s="11"/>
    </row>
    <row r="31" spans="1:7" s="1" customFormat="1" ht="12.75" customHeight="1" x14ac:dyDescent="0.2">
      <c r="A31" s="7" t="s">
        <v>35</v>
      </c>
      <c r="B31" s="14">
        <f>VLOOKUP(A31,[1]tablo!$H$4:$I$38,2,0)</f>
        <v>91</v>
      </c>
      <c r="C31" s="14">
        <f>VLOOKUP(A31,[1]tablo!$H$4:$J$38,3,0)</f>
        <v>93802.333999999973</v>
      </c>
      <c r="D31" s="5">
        <f>VLOOKUP(A31,[1]tablo!$H$4:$K$38,4,0)</f>
        <v>28305.839999999997</v>
      </c>
      <c r="E31" s="5">
        <f>VLOOKUP(A31,[1]tablo!$H$4:$L$38,5,0)</f>
        <v>29592.360000000008</v>
      </c>
      <c r="F31" s="5">
        <f>VLOOKUP(A31,[1]tablo!$H$4:$M$38,6,0)</f>
        <v>57898.200000000004</v>
      </c>
      <c r="G31" s="11"/>
    </row>
    <row r="32" spans="1:7" s="1" customFormat="1" ht="12.75" customHeight="1" x14ac:dyDescent="0.2">
      <c r="A32" s="7" t="s">
        <v>36</v>
      </c>
      <c r="B32" s="14">
        <f>VLOOKUP(A32,[1]tablo!$H$4:$I$38,2,0)</f>
        <v>394</v>
      </c>
      <c r="C32" s="14">
        <f>VLOOKUP(A32,[1]tablo!$H$4:$J$38,3,0)</f>
        <v>821261.29099999997</v>
      </c>
      <c r="D32" s="5">
        <f>VLOOKUP(A32,[1]tablo!$H$4:$K$38,4,0)</f>
        <v>244597.56000000003</v>
      </c>
      <c r="E32" s="5">
        <f>VLOOKUP(A32,[1]tablo!$H$4:$L$38,5,0)</f>
        <v>257140.08999999982</v>
      </c>
      <c r="F32" s="5">
        <f>VLOOKUP(A32,[1]tablo!$H$4:$M$38,6,0)</f>
        <v>501737.64999999985</v>
      </c>
      <c r="G32" s="11"/>
    </row>
    <row r="33" spans="1:7" s="1" customFormat="1" ht="12.75" customHeight="1" x14ac:dyDescent="0.2">
      <c r="A33" s="7" t="s">
        <v>37</v>
      </c>
      <c r="B33" s="14">
        <f>VLOOKUP(A33,[1]tablo!$H$4:$I$38,2,0)</f>
        <v>230</v>
      </c>
      <c r="C33" s="14">
        <f>VLOOKUP(A33,[1]tablo!$H$4:$J$38,3,0)</f>
        <v>298142.81399999995</v>
      </c>
      <c r="D33" s="5">
        <f>VLOOKUP(A33,[1]tablo!$H$4:$K$38,4,0)</f>
        <v>89200.380000000019</v>
      </c>
      <c r="E33" s="5">
        <f>VLOOKUP(A33,[1]tablo!$H$4:$L$38,5,0)</f>
        <v>92835.419999999969</v>
      </c>
      <c r="F33" s="5">
        <f>VLOOKUP(A33,[1]tablo!$H$4:$M$38,6,0)</f>
        <v>182035.8</v>
      </c>
      <c r="G33" s="11"/>
    </row>
    <row r="34" spans="1:7" s="1" customFormat="1" ht="12.75" customHeight="1" x14ac:dyDescent="0.2">
      <c r="A34" s="7" t="s">
        <v>38</v>
      </c>
      <c r="B34" s="14">
        <f>VLOOKUP(A34,[1]tablo!$H$4:$I$38,2,0)</f>
        <v>370</v>
      </c>
      <c r="C34" s="14">
        <f>VLOOKUP(A34,[1]tablo!$H$4:$J$38,3,0)</f>
        <v>1180783.2579999997</v>
      </c>
      <c r="D34" s="5">
        <f>VLOOKUP(A34,[1]tablo!$H$4:$K$38,4,0)</f>
        <v>351996.45000000013</v>
      </c>
      <c r="E34" s="5">
        <f>VLOOKUP(A34,[1]tablo!$H$4:$L$38,5,0)</f>
        <v>377197.24000000005</v>
      </c>
      <c r="F34" s="5">
        <f>VLOOKUP(A34,[1]tablo!$H$4:$M$38,6,0)</f>
        <v>729193.69000000018</v>
      </c>
      <c r="G34" s="11"/>
    </row>
    <row r="35" spans="1:7" s="1" customFormat="1" ht="12.75" customHeight="1" x14ac:dyDescent="0.2">
      <c r="A35" s="7" t="s">
        <v>39</v>
      </c>
      <c r="B35" s="14">
        <f>VLOOKUP(A35,[1]tablo!$H$4:$I$38,2,0)</f>
        <v>789</v>
      </c>
      <c r="C35" s="14">
        <f>VLOOKUP(A35,[1]tablo!$H$4:$J$38,3,0)</f>
        <v>1437706.6040000003</v>
      </c>
      <c r="D35" s="5">
        <f>VLOOKUP(A35,[1]tablo!$H$4:$K$38,4,0)</f>
        <v>427988.04999999993</v>
      </c>
      <c r="E35" s="5">
        <f>VLOOKUP(A35,[1]tablo!$H$4:$L$38,5,0)</f>
        <v>452065.63999999943</v>
      </c>
      <c r="F35" s="5">
        <f>VLOOKUP(A35,[1]tablo!$H$4:$M$38,6,0)</f>
        <v>880053.68999999936</v>
      </c>
      <c r="G35" s="11"/>
    </row>
    <row r="36" spans="1:7" s="1" customFormat="1" ht="12.75" customHeight="1" x14ac:dyDescent="0.2">
      <c r="A36" s="7" t="s">
        <v>40</v>
      </c>
      <c r="B36" s="14">
        <f>VLOOKUP(A36,[1]tablo!$H$4:$I$38,2,0)</f>
        <v>236</v>
      </c>
      <c r="C36" s="14">
        <f>VLOOKUP(A36,[1]tablo!$H$4:$J$38,3,0)</f>
        <v>420629.34400000022</v>
      </c>
      <c r="D36" s="5">
        <f>VLOOKUP(A36,[1]tablo!$H$4:$K$38,4,0)</f>
        <v>125584.98000000003</v>
      </c>
      <c r="E36" s="5">
        <f>VLOOKUP(A36,[1]tablo!$H$4:$L$38,5,0)</f>
        <v>131542.2899999998</v>
      </c>
      <c r="F36" s="5">
        <f>VLOOKUP(A36,[1]tablo!$H$4:$M$38,6,0)</f>
        <v>257127.26999999984</v>
      </c>
      <c r="G36" s="11"/>
    </row>
    <row r="37" spans="1:7" s="1" customFormat="1" ht="12.75" customHeight="1" x14ac:dyDescent="0.2">
      <c r="A37" s="7" t="s">
        <v>41</v>
      </c>
      <c r="B37" s="14">
        <f>VLOOKUP(A37,[1]tablo!$H$4:$I$38,2,0)</f>
        <v>224</v>
      </c>
      <c r="C37" s="14">
        <f>VLOOKUP(A37,[1]tablo!$H$4:$J$38,3,0)</f>
        <v>506903.15600000008</v>
      </c>
      <c r="D37" s="5">
        <f>VLOOKUP(A37,[1]tablo!$H$4:$K$38,4,0)</f>
        <v>151857.96</v>
      </c>
      <c r="E37" s="5">
        <f>VLOOKUP(A37,[1]tablo!$H$4:$L$38,5,0)</f>
        <v>159906.18999999992</v>
      </c>
      <c r="F37" s="5">
        <f>VLOOKUP(A37,[1]tablo!$H$4:$M$38,6,0)</f>
        <v>311764.14999999991</v>
      </c>
      <c r="G37" s="11"/>
    </row>
    <row r="38" spans="1:7" s="1" customFormat="1" ht="12.75" customHeight="1" x14ac:dyDescent="0.2">
      <c r="A38" s="8" t="s">
        <v>6</v>
      </c>
      <c r="B38" s="9">
        <f>SUM(B3:B37)</f>
        <v>5388</v>
      </c>
      <c r="C38" s="18">
        <f t="shared" ref="C38:F38" si="0">SUM(C3:C37)</f>
        <v>9935742.5</v>
      </c>
      <c r="D38" s="18">
        <f t="shared" si="0"/>
        <v>2972172.73</v>
      </c>
      <c r="E38" s="18">
        <f t="shared" si="0"/>
        <v>3130469.5499999993</v>
      </c>
      <c r="F38" s="18">
        <f t="shared" si="0"/>
        <v>6102642.2799999993</v>
      </c>
      <c r="G38" s="1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2020-01-08T08:35:25Z</dcterms:modified>
</cp:coreProperties>
</file>