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HAZİRAN 2020\MAYIS WEB SAYFASI\"/>
    </mc:Choice>
  </mc:AlternateContent>
  <bookViews>
    <workbookView xWindow="9705" yWindow="-15" windowWidth="9510" windowHeight="10560"/>
  </bookViews>
  <sheets>
    <sheet name="Ek-2-1-AKEDAŞ" sheetId="3" r:id="rId1"/>
  </sheets>
  <externalReferences>
    <externalReference r:id="rId2"/>
  </externalReference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C38" i="3" l="1"/>
  <c r="D38" i="3"/>
  <c r="E38" i="3"/>
  <c r="F38" i="3"/>
  <c r="B38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<sst xmlns="http://schemas.openxmlformats.org/spreadsheetml/2006/main" count="43" uniqueCount="43">
  <si>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</si>
  <si>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</si>
  <si>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</si>
  <si>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</si>
  <si>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</si>
  <si>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</si>
  <si>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</si>
  <si>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</si>
  <si>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</si>
  <si>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</si>
  <si>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</si>
  <si>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</si>
  <si>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</si>
  <si>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</si>
  <si>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</si>
  <si>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</si>
  <si>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</si>
  <si>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</si>
  <si>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</si>
  <si>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</si>
  <si>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</si>
  <si>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</si>
  <si>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</si>
  <si>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</si>
  <si>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</si>
  <si>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</si>
  <si>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</si>
  <si>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</si>
  <si>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</si>
  <si>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</si>
  <si>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</si>
  <si>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</si>
  <si>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</si>
  <si>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</si>
  <si>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</si>
  <si>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</si>
  <si>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</si>
  <si>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</si>
  <si>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</si>
  <si>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</si>
  <si>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</si>
  <si>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</si>
  <si>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2020/05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</si>
</sst>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4" fillId="0" borderId="6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46_genel_aydinlatma_verile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02_genel_aydinlatma_verileri.TX"/>
    </sheetNames>
    <sheetDataSet>
      <sheetData sheetId="0" refreshError="1"/>
      <sheetData sheetId="1">
        <row r="4">
          <cell r="H4" t="str">
            <v>KAHRAMANMARAŞ BÜYÜKŞEHİR</v>
          </cell>
          <cell r="I4">
            <v>433</v>
          </cell>
          <cell r="J4">
            <v>899655.64800000004</v>
          </cell>
          <cell r="K4">
            <v>257400.68999999971</v>
          </cell>
          <cell r="L4">
            <v>305312.01000000047</v>
          </cell>
          <cell r="M4">
            <v>562712.70000000019</v>
          </cell>
        </row>
        <row r="5">
          <cell r="H5" t="str">
            <v>AFŞİN</v>
          </cell>
          <cell r="I5">
            <v>271</v>
          </cell>
          <cell r="J5">
            <v>411823.39600000007</v>
          </cell>
          <cell r="K5">
            <v>117790.07000000002</v>
          </cell>
          <cell r="L5">
            <v>138111.00999999989</v>
          </cell>
          <cell r="M5">
            <v>255901.0799999999</v>
          </cell>
        </row>
        <row r="6">
          <cell r="H6" t="str">
            <v>ANDIRIN</v>
          </cell>
          <cell r="I6">
            <v>173</v>
          </cell>
          <cell r="J6">
            <v>232131.53200000006</v>
          </cell>
          <cell r="K6">
            <v>66351.530000000042</v>
          </cell>
          <cell r="L6">
            <v>75698.709999999977</v>
          </cell>
          <cell r="M6">
            <v>142050.24000000002</v>
          </cell>
        </row>
        <row r="7">
          <cell r="H7" t="str">
            <v>EKİNÖZÜ</v>
          </cell>
          <cell r="I7">
            <v>123</v>
          </cell>
          <cell r="J7">
            <v>114255.046</v>
          </cell>
          <cell r="K7">
            <v>32623.510000000002</v>
          </cell>
          <cell r="L7">
            <v>38045.82</v>
          </cell>
          <cell r="M7">
            <v>70669.33</v>
          </cell>
        </row>
        <row r="8">
          <cell r="H8" t="str">
            <v>ELBİSTAN</v>
          </cell>
          <cell r="I8">
            <v>437</v>
          </cell>
          <cell r="J8">
            <v>651292.50399999996</v>
          </cell>
          <cell r="K8">
            <v>186455.87999999983</v>
          </cell>
          <cell r="L8">
            <v>218071.30999999988</v>
          </cell>
          <cell r="M8">
            <v>404527.18999999971</v>
          </cell>
        </row>
        <row r="9">
          <cell r="H9" t="str">
            <v>GÖKSUN</v>
          </cell>
          <cell r="I9">
            <v>286</v>
          </cell>
          <cell r="J9">
            <v>279557.48000000004</v>
          </cell>
          <cell r="K9">
            <v>79959.180000000066</v>
          </cell>
          <cell r="L9">
            <v>92482.879999999903</v>
          </cell>
          <cell r="M9">
            <v>172442.05999999997</v>
          </cell>
        </row>
        <row r="10">
          <cell r="H10" t="str">
            <v>PAZARCIK</v>
          </cell>
          <cell r="I10">
            <v>394</v>
          </cell>
          <cell r="J10">
            <v>516897.77199999994</v>
          </cell>
          <cell r="K10">
            <v>147589.43000000011</v>
          </cell>
          <cell r="L10">
            <v>171285.84000000003</v>
          </cell>
          <cell r="M10">
            <v>318875.27000000014</v>
          </cell>
        </row>
        <row r="11">
          <cell r="H11" t="str">
            <v>TÜRKOĞLU</v>
          </cell>
          <cell r="I11">
            <v>317</v>
          </cell>
          <cell r="J11">
            <v>562478.40300000017</v>
          </cell>
          <cell r="K11">
            <v>160591.51999999993</v>
          </cell>
          <cell r="L11">
            <v>188260.20000000039</v>
          </cell>
          <cell r="M11">
            <v>348851.72000000032</v>
          </cell>
        </row>
        <row r="12">
          <cell r="H12" t="str">
            <v>ÇAĞLAYANCERİT</v>
          </cell>
          <cell r="I12">
            <v>122</v>
          </cell>
          <cell r="J12">
            <v>171477.12799999997</v>
          </cell>
          <cell r="K12">
            <v>48865.960000000014</v>
          </cell>
          <cell r="L12">
            <v>57831.069999999971</v>
          </cell>
          <cell r="M12">
            <v>106697.02999999998</v>
          </cell>
        </row>
        <row r="13">
          <cell r="H13" t="str">
            <v>DULKADİROĞLU</v>
          </cell>
          <cell r="I13">
            <v>642</v>
          </cell>
          <cell r="J13">
            <v>977014.7430000006</v>
          </cell>
          <cell r="K13">
            <v>279383.36999999988</v>
          </cell>
          <cell r="L13">
            <v>326941.14000000048</v>
          </cell>
          <cell r="M13">
            <v>606324.51000000036</v>
          </cell>
        </row>
        <row r="14">
          <cell r="H14" t="str">
            <v>ONİKİŞUBAT</v>
          </cell>
          <cell r="I14">
            <v>891</v>
          </cell>
          <cell r="J14">
            <v>1214272.2670000007</v>
          </cell>
          <cell r="K14">
            <v>347062.80999999988</v>
          </cell>
          <cell r="L14">
            <v>408502.30999999965</v>
          </cell>
          <cell r="M14">
            <v>755565.11999999953</v>
          </cell>
        </row>
        <row r="15">
          <cell r="H15" t="str">
            <v>ADIYAMAN</v>
          </cell>
          <cell r="I15">
            <v>459</v>
          </cell>
          <cell r="J15">
            <v>688438.60900000075</v>
          </cell>
          <cell r="K15">
            <v>197280.24000000002</v>
          </cell>
          <cell r="L15">
            <v>233690.02999999959</v>
          </cell>
          <cell r="M15">
            <v>430970.26999999961</v>
          </cell>
        </row>
        <row r="16">
          <cell r="H16" t="str">
            <v>BELÖREN</v>
          </cell>
          <cell r="I16">
            <v>3</v>
          </cell>
          <cell r="J16">
            <v>3637.0389999999998</v>
          </cell>
          <cell r="K16">
            <v>1042.23</v>
          </cell>
          <cell r="L16">
            <v>1235.1299999999997</v>
          </cell>
          <cell r="M16">
            <v>2277.3599999999997</v>
          </cell>
        </row>
        <row r="17">
          <cell r="H17" t="str">
            <v>BESNİ</v>
          </cell>
          <cell r="I17">
            <v>69</v>
          </cell>
          <cell r="J17">
            <v>105347.71400000002</v>
          </cell>
          <cell r="K17">
            <v>30188.61</v>
          </cell>
          <cell r="L17">
            <v>35775.699999999983</v>
          </cell>
          <cell r="M17">
            <v>65964.309999999983</v>
          </cell>
        </row>
        <row r="18">
          <cell r="H18" t="str">
            <v>ÇAKIRHÖYÜK</v>
          </cell>
          <cell r="I18">
            <v>4</v>
          </cell>
          <cell r="J18">
            <v>8765.6979999999985</v>
          </cell>
          <cell r="K18">
            <v>2511.9100000000003</v>
          </cell>
          <cell r="L18">
            <v>2976.81</v>
          </cell>
          <cell r="M18">
            <v>5488.72</v>
          </cell>
        </row>
        <row r="19">
          <cell r="H19" t="str">
            <v>ÇELİKHAN</v>
          </cell>
          <cell r="I19">
            <v>14</v>
          </cell>
          <cell r="J19">
            <v>32912.040999999997</v>
          </cell>
          <cell r="K19">
            <v>9431.35</v>
          </cell>
          <cell r="L19">
            <v>11176.800000000001</v>
          </cell>
          <cell r="M19">
            <v>20608.150000000001</v>
          </cell>
        </row>
        <row r="20">
          <cell r="H20" t="str">
            <v>GERGER</v>
          </cell>
          <cell r="I20">
            <v>9</v>
          </cell>
          <cell r="J20">
            <v>18120.663999999997</v>
          </cell>
          <cell r="K20">
            <v>5192.6900000000005</v>
          </cell>
          <cell r="L20">
            <v>6153.739999999998</v>
          </cell>
          <cell r="M20">
            <v>11346.429999999998</v>
          </cell>
        </row>
        <row r="21">
          <cell r="H21" t="str">
            <v>GÖLBAŞI</v>
          </cell>
          <cell r="I21">
            <v>60</v>
          </cell>
          <cell r="J21">
            <v>112742.12800000003</v>
          </cell>
          <cell r="K21">
            <v>32307.629999999986</v>
          </cell>
          <cell r="L21">
            <v>38287.040000000023</v>
          </cell>
          <cell r="M21">
            <v>70594.670000000013</v>
          </cell>
        </row>
        <row r="22">
          <cell r="H22" t="str">
            <v>HARMANLI</v>
          </cell>
          <cell r="I22">
            <v>10</v>
          </cell>
          <cell r="J22">
            <v>10282.009</v>
          </cell>
          <cell r="K22">
            <v>2946.43</v>
          </cell>
          <cell r="L22">
            <v>3491.7599999999998</v>
          </cell>
          <cell r="M22">
            <v>6438.19</v>
          </cell>
        </row>
        <row r="23">
          <cell r="H23" t="str">
            <v>KAHTA</v>
          </cell>
          <cell r="I23">
            <v>94</v>
          </cell>
          <cell r="J23">
            <v>167381.05299999996</v>
          </cell>
          <cell r="K23">
            <v>47965.05999999999</v>
          </cell>
          <cell r="L23">
            <v>56805.54000000003</v>
          </cell>
          <cell r="M23">
            <v>104770.60000000002</v>
          </cell>
        </row>
        <row r="24">
          <cell r="H24" t="str">
            <v>PINARBAŞI</v>
          </cell>
          <cell r="I24">
            <v>16</v>
          </cell>
          <cell r="J24">
            <v>19983.129000000004</v>
          </cell>
          <cell r="K24">
            <v>5726.4199999999992</v>
          </cell>
          <cell r="L24">
            <v>6786.22</v>
          </cell>
          <cell r="M24">
            <v>12512.64</v>
          </cell>
        </row>
        <row r="25">
          <cell r="H25" t="str">
            <v>SAMSAT</v>
          </cell>
          <cell r="I25">
            <v>11</v>
          </cell>
          <cell r="J25">
            <v>26778.828000000001</v>
          </cell>
          <cell r="K25">
            <v>7673.7999999999993</v>
          </cell>
          <cell r="L25">
            <v>9094.0099999999984</v>
          </cell>
          <cell r="M25">
            <v>16767.809999999998</v>
          </cell>
        </row>
        <row r="26">
          <cell r="H26" t="str">
            <v>SUVARLI</v>
          </cell>
          <cell r="I26">
            <v>5</v>
          </cell>
          <cell r="J26">
            <v>10325.031999999999</v>
          </cell>
          <cell r="K26">
            <v>2958.76</v>
          </cell>
          <cell r="L26">
            <v>3506.3500000000004</v>
          </cell>
          <cell r="M26">
            <v>6465.1100000000006</v>
          </cell>
        </row>
        <row r="27">
          <cell r="H27" t="str">
            <v>ŞAMBAYAT</v>
          </cell>
          <cell r="I27">
            <v>8</v>
          </cell>
          <cell r="J27">
            <v>20418.23</v>
          </cell>
          <cell r="K27">
            <v>5851.09</v>
          </cell>
          <cell r="L27">
            <v>6933.9699999999993</v>
          </cell>
          <cell r="M27">
            <v>12785.06</v>
          </cell>
        </row>
        <row r="28">
          <cell r="H28" t="str">
            <v>TUT</v>
          </cell>
          <cell r="I28">
            <v>14</v>
          </cell>
          <cell r="J28">
            <v>19793.292000000001</v>
          </cell>
          <cell r="K28">
            <v>5671.4099999999989</v>
          </cell>
          <cell r="L28">
            <v>6701.6699999999992</v>
          </cell>
          <cell r="M28">
            <v>12373.079999999998</v>
          </cell>
        </row>
        <row r="29">
          <cell r="H29" t="str">
            <v>BÖLÜKYAYLA</v>
          </cell>
          <cell r="I29">
            <v>5</v>
          </cell>
          <cell r="J29">
            <v>2972.4789999999994</v>
          </cell>
          <cell r="K29">
            <v>851.80000000000007</v>
          </cell>
          <cell r="L29">
            <v>1009.4400000000002</v>
          </cell>
          <cell r="M29">
            <v>1861.2400000000002</v>
          </cell>
        </row>
        <row r="30">
          <cell r="H30" t="str">
            <v>KÖMÜR</v>
          </cell>
          <cell r="I30">
            <v>13</v>
          </cell>
          <cell r="J30">
            <v>11577.954999999998</v>
          </cell>
          <cell r="K30">
            <v>3317.7999999999993</v>
          </cell>
          <cell r="L30">
            <v>3931.8800000000019</v>
          </cell>
          <cell r="M30">
            <v>7249.6800000000012</v>
          </cell>
        </row>
        <row r="31">
          <cell r="H31" t="str">
            <v>SİNCİK</v>
          </cell>
          <cell r="I31">
            <v>17</v>
          </cell>
          <cell r="J31">
            <v>19080.199999999997</v>
          </cell>
          <cell r="K31">
            <v>5467.6600000000008</v>
          </cell>
          <cell r="L31">
            <v>6479.579999999999</v>
          </cell>
          <cell r="M31">
            <v>11947.24</v>
          </cell>
        </row>
        <row r="32">
          <cell r="H32" t="str">
            <v>KESMETEPE</v>
          </cell>
          <cell r="I32">
            <v>3</v>
          </cell>
          <cell r="J32">
            <v>6772.2339999999995</v>
          </cell>
          <cell r="K32">
            <v>1940.67</v>
          </cell>
          <cell r="L32">
            <v>2299.8199999999997</v>
          </cell>
          <cell r="M32">
            <v>4240.49</v>
          </cell>
        </row>
        <row r="33">
          <cell r="H33" t="str">
            <v>İNLİCE</v>
          </cell>
          <cell r="I33">
            <v>10</v>
          </cell>
          <cell r="J33">
            <v>5977.1490000000003</v>
          </cell>
          <cell r="K33">
            <v>1712.83</v>
          </cell>
          <cell r="L33">
            <v>2029.8300000000004</v>
          </cell>
          <cell r="M33">
            <v>3742.6600000000003</v>
          </cell>
        </row>
        <row r="34">
          <cell r="H34" t="str">
            <v>YAYLAKONAK</v>
          </cell>
          <cell r="I34">
            <v>14</v>
          </cell>
          <cell r="J34">
            <v>5169.8590000000004</v>
          </cell>
          <cell r="K34">
            <v>1481.47</v>
          </cell>
          <cell r="L34">
            <v>1755.6599999999992</v>
          </cell>
          <cell r="M34">
            <v>3237.1299999999992</v>
          </cell>
        </row>
        <row r="35">
          <cell r="H35" t="str">
            <v>BALKAR</v>
          </cell>
          <cell r="I35">
            <v>4</v>
          </cell>
          <cell r="J35">
            <v>8232.9650000000001</v>
          </cell>
          <cell r="K35">
            <v>2359.2599999999998</v>
          </cell>
          <cell r="L35">
            <v>2795.89</v>
          </cell>
          <cell r="M35">
            <v>5155.1499999999996</v>
          </cell>
        </row>
        <row r="36">
          <cell r="H36" t="str">
            <v>KÖSECELİ</v>
          </cell>
          <cell r="I36">
            <v>6</v>
          </cell>
          <cell r="J36">
            <v>9663.0280000000002</v>
          </cell>
          <cell r="K36">
            <v>2769.06</v>
          </cell>
          <cell r="L36">
            <v>3281.5400000000004</v>
          </cell>
          <cell r="M36">
            <v>6050.6</v>
          </cell>
        </row>
        <row r="37">
          <cell r="H37" t="str">
            <v>AKINCILAR</v>
          </cell>
          <cell r="I37">
            <v>4</v>
          </cell>
          <cell r="J37">
            <v>2970.1789999999996</v>
          </cell>
          <cell r="K37">
            <v>851.14</v>
          </cell>
          <cell r="L37">
            <v>1008.6499999999997</v>
          </cell>
          <cell r="M37">
            <v>1859.7899999999997</v>
          </cell>
        </row>
        <row r="38">
          <cell r="H38" t="str">
            <v>ADIYAMAN İL ÖZEL İDARESİ</v>
          </cell>
          <cell r="I38">
            <v>894</v>
          </cell>
          <cell r="J38">
            <v>618420.37599999947</v>
          </cell>
          <cell r="K38">
            <v>177214.23000000004</v>
          </cell>
          <cell r="L38">
            <v>199562.00999999978</v>
          </cell>
          <cell r="M38">
            <v>376776.23999999982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42"/>
  <sheetViews>
    <sheetView tabSelected="1" view="pageBreakPreview" topLeftCell="A26" zoomScaleNormal="100" zoomScaleSheetLayoutView="100" workbookViewId="0">
      <selection activeCell="B38" sqref="B38:F38"/>
    </sheetView>
  </sheetViews>
  <sheetFormatPr defaultRowHeight="12.75" x14ac:dyDescent="0.2"/>
  <cols>
    <col min="1" max="1" width="33.42578125" style="6" customWidth="1"/>
    <col min="2" max="2" width="8" style="15" customWidth="1"/>
    <col min="3" max="3" width="15.5703125" style="10" customWidth="1"/>
    <col min="4" max="4" width="15.5703125" style="12" customWidth="1"/>
    <col min="5" max="5" width="18.42578125" style="12" customWidth="1"/>
    <col min="6" max="6" width="16" style="12" customWidth="1"/>
    <col min="7" max="7" width="10.5703125" bestFit="1" customWidth="1"/>
  </cols>
  <sheetData>
    <row r="1" spans="1:7" ht="36" customHeight="1" thickBot="1" x14ac:dyDescent="0.25">
      <c r="A1" s="20" t="s">
        <v>42</v>
      </c>
      <c r="B1" s="20"/>
      <c r="C1" s="20"/>
      <c r="D1" s="20"/>
      <c r="E1" s="20"/>
      <c r="F1" s="20"/>
    </row>
    <row r="2" spans="1:7" s="1" customFormat="1" ht="94.5" customHeight="1" x14ac:dyDescent="0.2">
      <c r="A2" s="2" t="s">
        <v>4</v>
      </c>
      <c r="B2" s="13" t="s">
        <v>1</v>
      </c>
      <c r="C2" s="3" t="s">
        <v>3</v>
      </c>
      <c r="D2" s="4" t="s">
        <v>2</v>
      </c>
      <c r="E2" s="16" t="s">
        <v>5</v>
      </c>
      <c r="F2" s="17" t="s">
        <v>0</v>
      </c>
    </row>
    <row r="3" spans="1:7" s="1" customFormat="1" ht="12.75" customHeight="1" x14ac:dyDescent="0.2">
      <c r="A3" s="7" t="s">
        <v>7</v>
      </c>
      <c r="B3" s="14">
        <f>VLOOKUP(A3,[1]Sayfa2!$H$4:$I$38,2,0)</f>
        <v>459</v>
      </c>
      <c r="C3" s="5">
        <f>VLOOKUP(A3,[1]Sayfa2!$H$4:$J$38,3,0)</f>
        <v>688438.60900000075</v>
      </c>
      <c r="D3" s="5">
        <f>VLOOKUP(A3,[1]Sayfa2!$H$4:$K$38,4,0)</f>
        <v>197280.24000000002</v>
      </c>
      <c r="E3" s="5">
        <f>VLOOKUP(A3,[1]Sayfa2!$H$4:$L$38,5,0)</f>
        <v>233690.02999999959</v>
      </c>
      <c r="F3" s="5">
        <f>VLOOKUP(A3,[1]Sayfa2!$H$4:$M$38,6,0)</f>
        <v>430970.26999999961</v>
      </c>
      <c r="G3" s="11"/>
    </row>
    <row r="4" spans="1:7" s="1" customFormat="1" ht="12.75" customHeight="1" x14ac:dyDescent="0.2">
      <c r="A4" s="7" t="s">
        <v>11</v>
      </c>
      <c r="B4" s="14">
        <f>VLOOKUP(A4,[1]Sayfa2!$H$4:$I$38,2,0)</f>
        <v>3</v>
      </c>
      <c r="C4" s="5">
        <f>VLOOKUP(A4,[1]Sayfa2!$H$4:$J$38,3,0)</f>
        <v>3637.0389999999998</v>
      </c>
      <c r="D4" s="5">
        <f>VLOOKUP(A4,[1]Sayfa2!$H$4:$K$38,4,0)</f>
        <v>1042.23</v>
      </c>
      <c r="E4" s="5">
        <f>VLOOKUP(A4,[1]Sayfa2!$H$4:$L$38,5,0)</f>
        <v>1235.1299999999997</v>
      </c>
      <c r="F4" s="5">
        <f>VLOOKUP(A4,[1]Sayfa2!$H$4:$M$38,6,0)</f>
        <v>2277.3599999999997</v>
      </c>
      <c r="G4" s="11"/>
    </row>
    <row r="5" spans="1:7" s="1" customFormat="1" ht="12.75" customHeight="1" x14ac:dyDescent="0.2">
      <c r="A5" s="7" t="s">
        <v>12</v>
      </c>
      <c r="B5" s="14">
        <f>VLOOKUP(A5,[1]Sayfa2!$H$4:$I$38,2,0)</f>
        <v>69</v>
      </c>
      <c r="C5" s="5">
        <f>VLOOKUP(A5,[1]Sayfa2!$H$4:$J$38,3,0)</f>
        <v>105347.71400000002</v>
      </c>
      <c r="D5" s="5">
        <f>VLOOKUP(A5,[1]Sayfa2!$H$4:$K$38,4,0)</f>
        <v>30188.61</v>
      </c>
      <c r="E5" s="5">
        <f>VLOOKUP(A5,[1]Sayfa2!$H$4:$L$38,5,0)</f>
        <v>35775.699999999983</v>
      </c>
      <c r="F5" s="5">
        <f>VLOOKUP(A5,[1]Sayfa2!$H$4:$M$38,6,0)</f>
        <v>65964.309999999983</v>
      </c>
      <c r="G5" s="11"/>
    </row>
    <row r="6" spans="1:7" s="1" customFormat="1" ht="12.75" customHeight="1" x14ac:dyDescent="0.2">
      <c r="A6" s="7" t="s">
        <v>14</v>
      </c>
      <c r="B6" s="14">
        <f>VLOOKUP(A6,[1]Sayfa2!$H$4:$I$38,2,0)</f>
        <v>4</v>
      </c>
      <c r="C6" s="5">
        <f>VLOOKUP(A6,[1]Sayfa2!$H$4:$J$38,3,0)</f>
        <v>8765.6979999999985</v>
      </c>
      <c r="D6" s="5">
        <f>VLOOKUP(A6,[1]Sayfa2!$H$4:$K$38,4,0)</f>
        <v>2511.9100000000003</v>
      </c>
      <c r="E6" s="5">
        <f>VLOOKUP(A6,[1]Sayfa2!$H$4:$L$38,5,0)</f>
        <v>2976.81</v>
      </c>
      <c r="F6" s="5">
        <f>VLOOKUP(A6,[1]Sayfa2!$H$4:$M$38,6,0)</f>
        <v>5488.72</v>
      </c>
      <c r="G6" s="11"/>
    </row>
    <row r="7" spans="1:7" s="1" customFormat="1" ht="12.75" customHeight="1" x14ac:dyDescent="0.2">
      <c r="A7" s="7" t="s">
        <v>15</v>
      </c>
      <c r="B7" s="14">
        <f>VLOOKUP(A7,[1]Sayfa2!$H$4:$I$38,2,0)</f>
        <v>14</v>
      </c>
      <c r="C7" s="5">
        <f>VLOOKUP(A7,[1]Sayfa2!$H$4:$J$38,3,0)</f>
        <v>32912.040999999997</v>
      </c>
      <c r="D7" s="5">
        <f>VLOOKUP(A7,[1]Sayfa2!$H$4:$K$38,4,0)</f>
        <v>9431.35</v>
      </c>
      <c r="E7" s="5">
        <f>VLOOKUP(A7,[1]Sayfa2!$H$4:$L$38,5,0)</f>
        <v>11176.800000000001</v>
      </c>
      <c r="F7" s="5">
        <f>VLOOKUP(A7,[1]Sayfa2!$H$4:$M$38,6,0)</f>
        <v>20608.150000000001</v>
      </c>
      <c r="G7" s="11"/>
    </row>
    <row r="8" spans="1:7" s="1" customFormat="1" ht="12.75" customHeight="1" x14ac:dyDescent="0.2">
      <c r="A8" s="7" t="s">
        <v>16</v>
      </c>
      <c r="B8" s="14">
        <f>VLOOKUP(A8,[1]Sayfa2!$H$4:$I$38,2,0)</f>
        <v>9</v>
      </c>
      <c r="C8" s="5">
        <f>VLOOKUP(A8,[1]Sayfa2!$H$4:$J$38,3,0)</f>
        <v>18120.663999999997</v>
      </c>
      <c r="D8" s="5">
        <f>VLOOKUP(A8,[1]Sayfa2!$H$4:$K$38,4,0)</f>
        <v>5192.6900000000005</v>
      </c>
      <c r="E8" s="5">
        <f>VLOOKUP(A8,[1]Sayfa2!$H$4:$L$38,5,0)</f>
        <v>6153.739999999998</v>
      </c>
      <c r="F8" s="5">
        <f>VLOOKUP(A8,[1]Sayfa2!$H$4:$M$38,6,0)</f>
        <v>11346.429999999998</v>
      </c>
      <c r="G8" s="11"/>
    </row>
    <row r="9" spans="1:7" s="1" customFormat="1" ht="12.75" customHeight="1" x14ac:dyDescent="0.2">
      <c r="A9" s="7" t="s">
        <v>17</v>
      </c>
      <c r="B9" s="14">
        <f>VLOOKUP(A9,[1]Sayfa2!$H$4:$I$38,2,0)</f>
        <v>60</v>
      </c>
      <c r="C9" s="5">
        <f>VLOOKUP(A9,[1]Sayfa2!$H$4:$J$38,3,0)</f>
        <v>112742.12800000003</v>
      </c>
      <c r="D9" s="5">
        <f>VLOOKUP(A9,[1]Sayfa2!$H$4:$K$38,4,0)</f>
        <v>32307.629999999986</v>
      </c>
      <c r="E9" s="5">
        <f>VLOOKUP(A9,[1]Sayfa2!$H$4:$L$38,5,0)</f>
        <v>38287.040000000023</v>
      </c>
      <c r="F9" s="5">
        <f>VLOOKUP(A9,[1]Sayfa2!$H$4:$M$38,6,0)</f>
        <v>70594.670000000013</v>
      </c>
      <c r="G9" s="11"/>
    </row>
    <row r="10" spans="1:7" s="1" customFormat="1" ht="12.75" customHeight="1" x14ac:dyDescent="0.2">
      <c r="A10" s="7" t="s">
        <v>18</v>
      </c>
      <c r="B10" s="14">
        <f>VLOOKUP(A10,[1]Sayfa2!$H$4:$I$38,2,0)</f>
        <v>10</v>
      </c>
      <c r="C10" s="5">
        <f>VLOOKUP(A10,[1]Sayfa2!$H$4:$J$38,3,0)</f>
        <v>10282.009</v>
      </c>
      <c r="D10" s="5">
        <f>VLOOKUP(A10,[1]Sayfa2!$H$4:$K$38,4,0)</f>
        <v>2946.43</v>
      </c>
      <c r="E10" s="5">
        <f>VLOOKUP(A10,[1]Sayfa2!$H$4:$L$38,5,0)</f>
        <v>3491.7599999999998</v>
      </c>
      <c r="F10" s="5">
        <f>VLOOKUP(A10,[1]Sayfa2!$H$4:$M$38,6,0)</f>
        <v>6438.19</v>
      </c>
      <c r="G10" s="11"/>
    </row>
    <row r="11" spans="1:7" s="1" customFormat="1" ht="12.75" customHeight="1" x14ac:dyDescent="0.2">
      <c r="A11" s="7" t="s">
        <v>20</v>
      </c>
      <c r="B11" s="14">
        <f>VLOOKUP(A11,[1]Sayfa2!$H$4:$I$38,2,0)</f>
        <v>94</v>
      </c>
      <c r="C11" s="5">
        <f>VLOOKUP(A11,[1]Sayfa2!$H$4:$J$38,3,0)</f>
        <v>167381.05299999996</v>
      </c>
      <c r="D11" s="5">
        <f>VLOOKUP(A11,[1]Sayfa2!$H$4:$K$38,4,0)</f>
        <v>47965.05999999999</v>
      </c>
      <c r="E11" s="5">
        <f>VLOOKUP(A11,[1]Sayfa2!$H$4:$L$38,5,0)</f>
        <v>56805.54000000003</v>
      </c>
      <c r="F11" s="5">
        <f>VLOOKUP(A11,[1]Sayfa2!$H$4:$M$38,6,0)</f>
        <v>104770.60000000002</v>
      </c>
      <c r="G11" s="11"/>
    </row>
    <row r="12" spans="1:7" s="1" customFormat="1" ht="12.75" customHeight="1" x14ac:dyDescent="0.2">
      <c r="A12" s="7" t="s">
        <v>24</v>
      </c>
      <c r="B12" s="14">
        <f>VLOOKUP(A12,[1]Sayfa2!$H$4:$I$38,2,0)</f>
        <v>16</v>
      </c>
      <c r="C12" s="5">
        <f>VLOOKUP(A12,[1]Sayfa2!$H$4:$J$38,3,0)</f>
        <v>19983.129000000004</v>
      </c>
      <c r="D12" s="5">
        <f>VLOOKUP(A12,[1]Sayfa2!$H$4:$K$38,4,0)</f>
        <v>5726.4199999999992</v>
      </c>
      <c r="E12" s="5">
        <f>VLOOKUP(A12,[1]Sayfa2!$H$4:$L$38,5,0)</f>
        <v>6786.22</v>
      </c>
      <c r="F12" s="5">
        <f>VLOOKUP(A12,[1]Sayfa2!$H$4:$M$38,6,0)</f>
        <v>12512.64</v>
      </c>
      <c r="G12" s="11"/>
    </row>
    <row r="13" spans="1:7" s="1" customFormat="1" ht="12.75" customHeight="1" x14ac:dyDescent="0.2">
      <c r="A13" s="7" t="s">
        <v>25</v>
      </c>
      <c r="B13" s="14">
        <f>VLOOKUP(A13,[1]Sayfa2!$H$4:$I$38,2,0)</f>
        <v>11</v>
      </c>
      <c r="C13" s="5">
        <f>VLOOKUP(A13,[1]Sayfa2!$H$4:$J$38,3,0)</f>
        <v>26778.828000000001</v>
      </c>
      <c r="D13" s="5">
        <f>VLOOKUP(A13,[1]Sayfa2!$H$4:$K$38,4,0)</f>
        <v>7673.7999999999993</v>
      </c>
      <c r="E13" s="5">
        <f>VLOOKUP(A13,[1]Sayfa2!$H$4:$L$38,5,0)</f>
        <v>9094.0099999999984</v>
      </c>
      <c r="F13" s="5">
        <f>VLOOKUP(A13,[1]Sayfa2!$H$4:$M$38,6,0)</f>
        <v>16767.809999999998</v>
      </c>
      <c r="G13" s="11"/>
    </row>
    <row r="14" spans="1:7" s="1" customFormat="1" ht="12.75" customHeight="1" x14ac:dyDescent="0.2">
      <c r="A14" s="7" t="s">
        <v>27</v>
      </c>
      <c r="B14" s="14">
        <f>VLOOKUP(A14,[1]Sayfa2!$H$4:$I$38,2,0)</f>
        <v>5</v>
      </c>
      <c r="C14" s="5">
        <f>VLOOKUP(A14,[1]Sayfa2!$H$4:$J$38,3,0)</f>
        <v>10325.031999999999</v>
      </c>
      <c r="D14" s="5">
        <f>VLOOKUP(A14,[1]Sayfa2!$H$4:$K$38,4,0)</f>
        <v>2958.76</v>
      </c>
      <c r="E14" s="5">
        <f>VLOOKUP(A14,[1]Sayfa2!$H$4:$L$38,5,0)</f>
        <v>3506.3500000000004</v>
      </c>
      <c r="F14" s="5">
        <f>VLOOKUP(A14,[1]Sayfa2!$H$4:$M$38,6,0)</f>
        <v>6465.1100000000006</v>
      </c>
      <c r="G14" s="11"/>
    </row>
    <row r="15" spans="1:7" s="1" customFormat="1" ht="12.75" customHeight="1" x14ac:dyDescent="0.2">
      <c r="A15" s="7" t="s">
        <v>28</v>
      </c>
      <c r="B15" s="14">
        <f>VLOOKUP(A15,[1]Sayfa2!$H$4:$I$38,2,0)</f>
        <v>8</v>
      </c>
      <c r="C15" s="5">
        <f>VLOOKUP(A15,[1]Sayfa2!$H$4:$J$38,3,0)</f>
        <v>20418.23</v>
      </c>
      <c r="D15" s="5">
        <f>VLOOKUP(A15,[1]Sayfa2!$H$4:$K$38,4,0)</f>
        <v>5851.09</v>
      </c>
      <c r="E15" s="5">
        <f>VLOOKUP(A15,[1]Sayfa2!$H$4:$L$38,5,0)</f>
        <v>6933.9699999999993</v>
      </c>
      <c r="F15" s="5">
        <f>VLOOKUP(A15,[1]Sayfa2!$H$4:$M$38,6,0)</f>
        <v>12785.06</v>
      </c>
      <c r="G15" s="11"/>
    </row>
    <row r="16" spans="1:7" s="1" customFormat="1" ht="12.75" customHeight="1" x14ac:dyDescent="0.2">
      <c r="A16" s="7" t="s">
        <v>29</v>
      </c>
      <c r="B16" s="14">
        <f>VLOOKUP(A16,[1]Sayfa2!$H$4:$I$38,2,0)</f>
        <v>14</v>
      </c>
      <c r="C16" s="5">
        <f>VLOOKUP(A16,[1]Sayfa2!$H$4:$J$38,3,0)</f>
        <v>19793.292000000001</v>
      </c>
      <c r="D16" s="5">
        <f>VLOOKUP(A16,[1]Sayfa2!$H$4:$K$38,4,0)</f>
        <v>5671.4099999999989</v>
      </c>
      <c r="E16" s="5">
        <f>VLOOKUP(A16,[1]Sayfa2!$H$4:$L$38,5,0)</f>
        <v>6701.6699999999992</v>
      </c>
      <c r="F16" s="5">
        <f>VLOOKUP(A16,[1]Sayfa2!$H$4:$M$38,6,0)</f>
        <v>12373.079999999998</v>
      </c>
      <c r="G16" s="11"/>
    </row>
    <row r="17" spans="1:7" s="1" customFormat="1" ht="12.75" customHeight="1" x14ac:dyDescent="0.2">
      <c r="A17" s="7" t="s">
        <v>13</v>
      </c>
      <c r="B17" s="14">
        <f>VLOOKUP(A17,[1]Sayfa2!$H$4:$I$38,2,0)</f>
        <v>5</v>
      </c>
      <c r="C17" s="5">
        <f>VLOOKUP(A17,[1]Sayfa2!$H$4:$J$38,3,0)</f>
        <v>2972.4789999999994</v>
      </c>
      <c r="D17" s="5">
        <f>VLOOKUP(A17,[1]Sayfa2!$H$4:$K$38,4,0)</f>
        <v>851.80000000000007</v>
      </c>
      <c r="E17" s="5">
        <f>VLOOKUP(A17,[1]Sayfa2!$H$4:$L$38,5,0)</f>
        <v>1009.4400000000002</v>
      </c>
      <c r="F17" s="5">
        <f>VLOOKUP(A17,[1]Sayfa2!$H$4:$M$38,6,0)</f>
        <v>1861.2400000000002</v>
      </c>
      <c r="G17" s="11"/>
    </row>
    <row r="18" spans="1:7" s="1" customFormat="1" ht="12.75" customHeight="1" x14ac:dyDescent="0.2">
      <c r="A18" s="7" t="s">
        <v>22</v>
      </c>
      <c r="B18" s="14">
        <f>VLOOKUP(A18,[1]Sayfa2!$H$4:$I$38,2,0)</f>
        <v>13</v>
      </c>
      <c r="C18" s="5">
        <f>VLOOKUP(A18,[1]Sayfa2!$H$4:$J$38,3,0)</f>
        <v>11577.954999999998</v>
      </c>
      <c r="D18" s="5">
        <f>VLOOKUP(A18,[1]Sayfa2!$H$4:$K$38,4,0)</f>
        <v>3317.7999999999993</v>
      </c>
      <c r="E18" s="5">
        <f>VLOOKUP(A18,[1]Sayfa2!$H$4:$L$38,5,0)</f>
        <v>3931.8800000000019</v>
      </c>
      <c r="F18" s="5">
        <f>VLOOKUP(A18,[1]Sayfa2!$H$4:$M$38,6,0)</f>
        <v>7249.6800000000012</v>
      </c>
      <c r="G18" s="11"/>
    </row>
    <row r="19" spans="1:7" s="1" customFormat="1" ht="12.75" customHeight="1" x14ac:dyDescent="0.2">
      <c r="A19" s="7" t="s">
        <v>26</v>
      </c>
      <c r="B19" s="14">
        <f>VLOOKUP(A19,[1]Sayfa2!$H$4:$I$38,2,0)</f>
        <v>17</v>
      </c>
      <c r="C19" s="5">
        <f>VLOOKUP(A19,[1]Sayfa2!$H$4:$J$38,3,0)</f>
        <v>19080.199999999997</v>
      </c>
      <c r="D19" s="5">
        <f>VLOOKUP(A19,[1]Sayfa2!$H$4:$K$38,4,0)</f>
        <v>5467.6600000000008</v>
      </c>
      <c r="E19" s="5">
        <f>VLOOKUP(A19,[1]Sayfa2!$H$4:$L$38,5,0)</f>
        <v>6479.579999999999</v>
      </c>
      <c r="F19" s="5">
        <f>VLOOKUP(A19,[1]Sayfa2!$H$4:$M$38,6,0)</f>
        <v>11947.24</v>
      </c>
      <c r="G19" s="11"/>
    </row>
    <row r="20" spans="1:7" s="1" customFormat="1" ht="12.75" customHeight="1" x14ac:dyDescent="0.2">
      <c r="A20" s="7" t="s">
        <v>21</v>
      </c>
      <c r="B20" s="14">
        <f>VLOOKUP(A20,[1]Sayfa2!$H$4:$I$38,2,0)</f>
        <v>3</v>
      </c>
      <c r="C20" s="5">
        <f>VLOOKUP(A20,[1]Sayfa2!$H$4:$J$38,3,0)</f>
        <v>6772.2339999999995</v>
      </c>
      <c r="D20" s="5">
        <f>VLOOKUP(A20,[1]Sayfa2!$H$4:$K$38,4,0)</f>
        <v>1940.67</v>
      </c>
      <c r="E20" s="5">
        <f>VLOOKUP(A20,[1]Sayfa2!$H$4:$L$38,5,0)</f>
        <v>2299.8199999999997</v>
      </c>
      <c r="F20" s="5">
        <f>VLOOKUP(A20,[1]Sayfa2!$H$4:$M$38,6,0)</f>
        <v>4240.49</v>
      </c>
      <c r="G20" s="11"/>
    </row>
    <row r="21" spans="1:7" s="1" customFormat="1" ht="12.75" customHeight="1" x14ac:dyDescent="0.2">
      <c r="A21" s="7" t="s">
        <v>19</v>
      </c>
      <c r="B21" s="14">
        <f>VLOOKUP(A21,[1]Sayfa2!$H$4:$I$38,2,0)</f>
        <v>10</v>
      </c>
      <c r="C21" s="5">
        <f>VLOOKUP(A21,[1]Sayfa2!$H$4:$J$38,3,0)</f>
        <v>5977.1490000000003</v>
      </c>
      <c r="D21" s="5">
        <f>VLOOKUP(A21,[1]Sayfa2!$H$4:$K$38,4,0)</f>
        <v>1712.83</v>
      </c>
      <c r="E21" s="5">
        <f>VLOOKUP(A21,[1]Sayfa2!$H$4:$L$38,5,0)</f>
        <v>2029.8300000000004</v>
      </c>
      <c r="F21" s="5">
        <f>VLOOKUP(A21,[1]Sayfa2!$H$4:$M$38,6,0)</f>
        <v>3742.6600000000003</v>
      </c>
      <c r="G21" s="11"/>
    </row>
    <row r="22" spans="1:7" s="1" customFormat="1" ht="12.75" customHeight="1" x14ac:dyDescent="0.2">
      <c r="A22" s="7" t="s">
        <v>30</v>
      </c>
      <c r="B22" s="14">
        <f>VLOOKUP(A22,[1]Sayfa2!$H$4:$I$38,2,0)</f>
        <v>14</v>
      </c>
      <c r="C22" s="5">
        <f>VLOOKUP(A22,[1]Sayfa2!$H$4:$J$38,3,0)</f>
        <v>5169.8590000000004</v>
      </c>
      <c r="D22" s="5">
        <f>VLOOKUP(A22,[1]Sayfa2!$H$4:$K$38,4,0)</f>
        <v>1481.47</v>
      </c>
      <c r="E22" s="5">
        <f>VLOOKUP(A22,[1]Sayfa2!$H$4:$L$38,5,0)</f>
        <v>1755.6599999999992</v>
      </c>
      <c r="F22" s="5">
        <f>VLOOKUP(A22,[1]Sayfa2!$H$4:$M$38,6,0)</f>
        <v>3237.1299999999992</v>
      </c>
      <c r="G22" s="11"/>
    </row>
    <row r="23" spans="1:7" s="1" customFormat="1" ht="12.75" customHeight="1" x14ac:dyDescent="0.2">
      <c r="A23" s="7" t="s">
        <v>10</v>
      </c>
      <c r="B23" s="14">
        <f>VLOOKUP(A23,[1]Sayfa2!$H$4:$I$38,2,0)</f>
        <v>4</v>
      </c>
      <c r="C23" s="5">
        <f>VLOOKUP(A23,[1]Sayfa2!$H$4:$J$38,3,0)</f>
        <v>8232.9650000000001</v>
      </c>
      <c r="D23" s="5">
        <f>VLOOKUP(A23,[1]Sayfa2!$H$4:$K$38,4,0)</f>
        <v>2359.2599999999998</v>
      </c>
      <c r="E23" s="5">
        <f>VLOOKUP(A23,[1]Sayfa2!$H$4:$L$38,5,0)</f>
        <v>2795.89</v>
      </c>
      <c r="F23" s="5">
        <f>VLOOKUP(A23,[1]Sayfa2!$H$4:$M$38,6,0)</f>
        <v>5155.1499999999996</v>
      </c>
      <c r="G23" s="11"/>
    </row>
    <row r="24" spans="1:7" s="1" customFormat="1" ht="12.75" customHeight="1" x14ac:dyDescent="0.2">
      <c r="A24" s="7" t="s">
        <v>23</v>
      </c>
      <c r="B24" s="14">
        <f>VLOOKUP(A24,[1]Sayfa2!$H$4:$I$38,2,0)</f>
        <v>6</v>
      </c>
      <c r="C24" s="5">
        <f>VLOOKUP(A24,[1]Sayfa2!$H$4:$J$38,3,0)</f>
        <v>9663.0280000000002</v>
      </c>
      <c r="D24" s="5">
        <f>VLOOKUP(A24,[1]Sayfa2!$H$4:$K$38,4,0)</f>
        <v>2769.06</v>
      </c>
      <c r="E24" s="5">
        <f>VLOOKUP(A24,[1]Sayfa2!$H$4:$L$38,5,0)</f>
        <v>3281.5400000000004</v>
      </c>
      <c r="F24" s="5">
        <f>VLOOKUP(A24,[1]Sayfa2!$H$4:$M$38,6,0)</f>
        <v>6050.6</v>
      </c>
      <c r="G24" s="11"/>
    </row>
    <row r="25" spans="1:7" s="1" customFormat="1" ht="12.75" customHeight="1" x14ac:dyDescent="0.2">
      <c r="A25" s="7" t="s">
        <v>9</v>
      </c>
      <c r="B25" s="14">
        <f>VLOOKUP(A25,[1]Sayfa2!$H$4:$I$38,2,0)</f>
        <v>4</v>
      </c>
      <c r="C25" s="5">
        <f>VLOOKUP(A25,[1]Sayfa2!$H$4:$J$38,3,0)</f>
        <v>2970.1789999999996</v>
      </c>
      <c r="D25" s="5">
        <f>VLOOKUP(A25,[1]Sayfa2!$H$4:$K$38,4,0)</f>
        <v>851.14</v>
      </c>
      <c r="E25" s="5">
        <f>VLOOKUP(A25,[1]Sayfa2!$H$4:$L$38,5,0)</f>
        <v>1008.6499999999997</v>
      </c>
      <c r="F25" s="5">
        <f>VLOOKUP(A25,[1]Sayfa2!$H$4:$M$38,6,0)</f>
        <v>1859.7899999999997</v>
      </c>
      <c r="G25" s="11"/>
    </row>
    <row r="26" spans="1:7" s="1" customFormat="1" ht="12.75" customHeight="1" x14ac:dyDescent="0.2">
      <c r="A26" s="7" t="s">
        <v>8</v>
      </c>
      <c r="B26" s="14">
        <f>VLOOKUP(A26,[1]Sayfa2!$H$4:$I$38,2,0)</f>
        <v>894</v>
      </c>
      <c r="C26" s="5">
        <f>VLOOKUP(A26,[1]Sayfa2!$H$4:$J$38,3,0)</f>
        <v>618420.37599999947</v>
      </c>
      <c r="D26" s="5">
        <f>VLOOKUP(A26,[1]Sayfa2!$H$4:$K$38,4,0)</f>
        <v>177214.23000000004</v>
      </c>
      <c r="E26" s="5">
        <f>VLOOKUP(A26,[1]Sayfa2!$H$4:$L$38,5,0)</f>
        <v>199562.00999999978</v>
      </c>
      <c r="F26" s="5">
        <f>VLOOKUP(A26,[1]Sayfa2!$H$4:$M$38,6,0)</f>
        <v>376776.23999999982</v>
      </c>
      <c r="G26" s="11"/>
    </row>
    <row r="27" spans="1:7" s="1" customFormat="1" ht="12.75" customHeight="1" x14ac:dyDescent="0.2">
      <c r="A27" s="7" t="s">
        <v>38</v>
      </c>
      <c r="B27" s="14">
        <f>VLOOKUP(A27,[1]Sayfa2!$H$4:$I$38,2,0)</f>
        <v>433</v>
      </c>
      <c r="C27" s="5">
        <f>VLOOKUP(A27,[1]Sayfa2!$H$4:$J$38,3,0)</f>
        <v>899655.64800000004</v>
      </c>
      <c r="D27" s="5">
        <f>VLOOKUP(A27,[1]Sayfa2!$H$4:$K$38,4,0)</f>
        <v>257400.68999999971</v>
      </c>
      <c r="E27" s="5">
        <f>VLOOKUP(A27,[1]Sayfa2!$H$4:$L$38,5,0)</f>
        <v>305312.01000000047</v>
      </c>
      <c r="F27" s="5">
        <f>VLOOKUP(A27,[1]Sayfa2!$H$4:$M$38,6,0)</f>
        <v>562712.70000000019</v>
      </c>
      <c r="G27" s="11"/>
    </row>
    <row r="28" spans="1:7" s="1" customFormat="1" ht="12.75" customHeight="1" x14ac:dyDescent="0.2">
      <c r="A28" s="7" t="s">
        <v>31</v>
      </c>
      <c r="B28" s="14">
        <f>VLOOKUP(A28,[1]Sayfa2!$H$4:$I$38,2,0)</f>
        <v>271</v>
      </c>
      <c r="C28" s="5">
        <f>VLOOKUP(A28,[1]Sayfa2!$H$4:$J$38,3,0)</f>
        <v>411823.39600000007</v>
      </c>
      <c r="D28" s="5">
        <f>VLOOKUP(A28,[1]Sayfa2!$H$4:$K$38,4,0)</f>
        <v>117790.07000000002</v>
      </c>
      <c r="E28" s="5">
        <f>VLOOKUP(A28,[1]Sayfa2!$H$4:$L$38,5,0)</f>
        <v>138111.00999999989</v>
      </c>
      <c r="F28" s="5">
        <f>VLOOKUP(A28,[1]Sayfa2!$H$4:$M$38,6,0)</f>
        <v>255901.0799999999</v>
      </c>
      <c r="G28" s="11"/>
    </row>
    <row r="29" spans="1:7" s="1" customFormat="1" ht="12.75" customHeight="1" x14ac:dyDescent="0.2">
      <c r="A29" s="7" t="s">
        <v>32</v>
      </c>
      <c r="B29" s="14">
        <f>VLOOKUP(A29,[1]Sayfa2!$H$4:$I$38,2,0)</f>
        <v>173</v>
      </c>
      <c r="C29" s="5">
        <f>VLOOKUP(A29,[1]Sayfa2!$H$4:$J$38,3,0)</f>
        <v>232131.53200000006</v>
      </c>
      <c r="D29" s="5">
        <f>VLOOKUP(A29,[1]Sayfa2!$H$4:$K$38,4,0)</f>
        <v>66351.530000000042</v>
      </c>
      <c r="E29" s="5">
        <f>VLOOKUP(A29,[1]Sayfa2!$H$4:$L$38,5,0)</f>
        <v>75698.709999999977</v>
      </c>
      <c r="F29" s="5">
        <f>VLOOKUP(A29,[1]Sayfa2!$H$4:$M$38,6,0)</f>
        <v>142050.24000000002</v>
      </c>
      <c r="G29" s="11"/>
    </row>
    <row r="30" spans="1:7" s="1" customFormat="1" ht="12.75" customHeight="1" x14ac:dyDescent="0.2">
      <c r="A30" s="7" t="s">
        <v>35</v>
      </c>
      <c r="B30" s="14">
        <f>VLOOKUP(A30,[1]Sayfa2!$H$4:$I$38,2,0)</f>
        <v>123</v>
      </c>
      <c r="C30" s="5">
        <f>VLOOKUP(A30,[1]Sayfa2!$H$4:$J$38,3,0)</f>
        <v>114255.046</v>
      </c>
      <c r="D30" s="5">
        <f>VLOOKUP(A30,[1]Sayfa2!$H$4:$K$38,4,0)</f>
        <v>32623.510000000002</v>
      </c>
      <c r="E30" s="5">
        <f>VLOOKUP(A30,[1]Sayfa2!$H$4:$L$38,5,0)</f>
        <v>38045.82</v>
      </c>
      <c r="F30" s="5">
        <f>VLOOKUP(A30,[1]Sayfa2!$H$4:$M$38,6,0)</f>
        <v>70669.33</v>
      </c>
      <c r="G30" s="11"/>
    </row>
    <row r="31" spans="1:7" s="1" customFormat="1" ht="12.75" customHeight="1" x14ac:dyDescent="0.2">
      <c r="A31" s="7" t="s">
        <v>36</v>
      </c>
      <c r="B31" s="14">
        <f>VLOOKUP(A31,[1]Sayfa2!$H$4:$I$38,2,0)</f>
        <v>437</v>
      </c>
      <c r="C31" s="5">
        <f>VLOOKUP(A31,[1]Sayfa2!$H$4:$J$38,3,0)</f>
        <v>651292.50399999996</v>
      </c>
      <c r="D31" s="5">
        <f>VLOOKUP(A31,[1]Sayfa2!$H$4:$K$38,4,0)</f>
        <v>186455.87999999983</v>
      </c>
      <c r="E31" s="5">
        <f>VLOOKUP(A31,[1]Sayfa2!$H$4:$L$38,5,0)</f>
        <v>218071.30999999988</v>
      </c>
      <c r="F31" s="5">
        <f>VLOOKUP(A31,[1]Sayfa2!$H$4:$M$38,6,0)</f>
        <v>404527.18999999971</v>
      </c>
      <c r="G31" s="11"/>
    </row>
    <row r="32" spans="1:7" s="1" customFormat="1" ht="12.75" customHeight="1" x14ac:dyDescent="0.2">
      <c r="A32" s="7" t="s">
        <v>37</v>
      </c>
      <c r="B32" s="14">
        <f>VLOOKUP(A32,[1]Sayfa2!$H$4:$I$38,2,0)</f>
        <v>286</v>
      </c>
      <c r="C32" s="5">
        <f>VLOOKUP(A32,[1]Sayfa2!$H$4:$J$38,3,0)</f>
        <v>279557.48000000004</v>
      </c>
      <c r="D32" s="5">
        <f>VLOOKUP(A32,[1]Sayfa2!$H$4:$K$38,4,0)</f>
        <v>79959.180000000066</v>
      </c>
      <c r="E32" s="5">
        <f>VLOOKUP(A32,[1]Sayfa2!$H$4:$L$38,5,0)</f>
        <v>92482.879999999903</v>
      </c>
      <c r="F32" s="5">
        <f>VLOOKUP(A32,[1]Sayfa2!$H$4:$M$38,6,0)</f>
        <v>172442.05999999997</v>
      </c>
      <c r="G32" s="11"/>
    </row>
    <row r="33" spans="1:7" s="1" customFormat="1" ht="12.75" customHeight="1" x14ac:dyDescent="0.2">
      <c r="A33" s="7" t="s">
        <v>40</v>
      </c>
      <c r="B33" s="14">
        <f>VLOOKUP(A33,[1]Sayfa2!$H$4:$I$38,2,0)</f>
        <v>394</v>
      </c>
      <c r="C33" s="5">
        <f>VLOOKUP(A33,[1]Sayfa2!$H$4:$J$38,3,0)</f>
        <v>516897.77199999994</v>
      </c>
      <c r="D33" s="5">
        <f>VLOOKUP(A33,[1]Sayfa2!$H$4:$K$38,4,0)</f>
        <v>147589.43000000011</v>
      </c>
      <c r="E33" s="5">
        <f>VLOOKUP(A33,[1]Sayfa2!$H$4:$L$38,5,0)</f>
        <v>171285.84000000003</v>
      </c>
      <c r="F33" s="5">
        <f>VLOOKUP(A33,[1]Sayfa2!$H$4:$M$38,6,0)</f>
        <v>318875.27000000014</v>
      </c>
      <c r="G33" s="11"/>
    </row>
    <row r="34" spans="1:7" s="1" customFormat="1" ht="12.75" customHeight="1" x14ac:dyDescent="0.2">
      <c r="A34" s="7" t="s">
        <v>41</v>
      </c>
      <c r="B34" s="14">
        <f>VLOOKUP(A34,[1]Sayfa2!$H$4:$I$38,2,0)</f>
        <v>317</v>
      </c>
      <c r="C34" s="5">
        <f>VLOOKUP(A34,[1]Sayfa2!$H$4:$J$38,3,0)</f>
        <v>562478.40300000017</v>
      </c>
      <c r="D34" s="5">
        <f>VLOOKUP(A34,[1]Sayfa2!$H$4:$K$38,4,0)</f>
        <v>160591.51999999993</v>
      </c>
      <c r="E34" s="5">
        <f>VLOOKUP(A34,[1]Sayfa2!$H$4:$L$38,5,0)</f>
        <v>188260.20000000039</v>
      </c>
      <c r="F34" s="5">
        <f>VLOOKUP(A34,[1]Sayfa2!$H$4:$M$38,6,0)</f>
        <v>348851.72000000032</v>
      </c>
      <c r="G34" s="11"/>
    </row>
    <row r="35" spans="1:7" s="1" customFormat="1" ht="12.75" customHeight="1" x14ac:dyDescent="0.2">
      <c r="A35" s="7" t="s">
        <v>33</v>
      </c>
      <c r="B35" s="14">
        <f>VLOOKUP(A35,[1]Sayfa2!$H$4:$I$38,2,0)</f>
        <v>122</v>
      </c>
      <c r="C35" s="5">
        <f>VLOOKUP(A35,[1]Sayfa2!$H$4:$J$38,3,0)</f>
        <v>171477.12799999997</v>
      </c>
      <c r="D35" s="5">
        <f>VLOOKUP(A35,[1]Sayfa2!$H$4:$K$38,4,0)</f>
        <v>48865.960000000014</v>
      </c>
      <c r="E35" s="5">
        <f>VLOOKUP(A35,[1]Sayfa2!$H$4:$L$38,5,0)</f>
        <v>57831.069999999971</v>
      </c>
      <c r="F35" s="5">
        <f>VLOOKUP(A35,[1]Sayfa2!$H$4:$M$38,6,0)</f>
        <v>106697.02999999998</v>
      </c>
      <c r="G35" s="11"/>
    </row>
    <row r="36" spans="1:7" s="1" customFormat="1" ht="12.75" customHeight="1" x14ac:dyDescent="0.2">
      <c r="A36" s="7" t="s">
        <v>34</v>
      </c>
      <c r="B36" s="14">
        <f>VLOOKUP(A36,[1]Sayfa2!$H$4:$I$38,2,0)</f>
        <v>642</v>
      </c>
      <c r="C36" s="5">
        <f>VLOOKUP(A36,[1]Sayfa2!$H$4:$J$38,3,0)</f>
        <v>977014.7430000006</v>
      </c>
      <c r="D36" s="5">
        <f>VLOOKUP(A36,[1]Sayfa2!$H$4:$K$38,4,0)</f>
        <v>279383.36999999988</v>
      </c>
      <c r="E36" s="5">
        <f>VLOOKUP(A36,[1]Sayfa2!$H$4:$L$38,5,0)</f>
        <v>326941.14000000048</v>
      </c>
      <c r="F36" s="5">
        <f>VLOOKUP(A36,[1]Sayfa2!$H$4:$M$38,6,0)</f>
        <v>606324.51000000036</v>
      </c>
      <c r="G36" s="11"/>
    </row>
    <row r="37" spans="1:7" s="1" customFormat="1" ht="12.75" customHeight="1" x14ac:dyDescent="0.2">
      <c r="A37" s="7" t="s">
        <v>39</v>
      </c>
      <c r="B37" s="14">
        <f>VLOOKUP(A37,[1]Sayfa2!$H$4:$I$38,2,0)</f>
        <v>891</v>
      </c>
      <c r="C37" s="5">
        <f>VLOOKUP(A37,[1]Sayfa2!$H$4:$J$38,3,0)</f>
        <v>1214272.2670000007</v>
      </c>
      <c r="D37" s="5">
        <f>VLOOKUP(A37,[1]Sayfa2!$H$4:$K$38,4,0)</f>
        <v>347062.80999999988</v>
      </c>
      <c r="E37" s="5">
        <f>VLOOKUP(A37,[1]Sayfa2!$H$4:$L$38,5,0)</f>
        <v>408502.30999999965</v>
      </c>
      <c r="F37" s="5">
        <f>VLOOKUP(A37,[1]Sayfa2!$H$4:$M$38,6,0)</f>
        <v>755565.11999999953</v>
      </c>
      <c r="G37" s="11"/>
    </row>
    <row r="38" spans="1:7" s="1" customFormat="1" ht="12.75" customHeight="1" x14ac:dyDescent="0.2">
      <c r="A38" s="8" t="s">
        <v>6</v>
      </c>
      <c r="B38" s="9">
        <f>SUM(B3:B37)</f>
        <v>5835</v>
      </c>
      <c r="C38" s="21">
        <f t="shared" ref="C38:F38" si="0">SUM(C3:C37)</f>
        <v>7966617.8090000013</v>
      </c>
      <c r="D38" s="18">
        <f t="shared" si="0"/>
        <v>2278787.5</v>
      </c>
      <c r="E38" s="18">
        <f t="shared" si="0"/>
        <v>2667311.37</v>
      </c>
      <c r="F38" s="18">
        <f t="shared" si="0"/>
        <v>4946098.8699999992</v>
      </c>
      <c r="G38" s="11"/>
    </row>
    <row r="41" spans="1:7" x14ac:dyDescent="0.2">
      <c r="B41" s="19"/>
      <c r="C41" s="19"/>
      <c r="D41" s="19"/>
      <c r="E41" s="19"/>
      <c r="F41" s="19"/>
      <c r="G41" s="19"/>
    </row>
    <row r="42" spans="1:7" x14ac:dyDescent="0.2">
      <c r="C42" s="15"/>
      <c r="D42" s="15"/>
      <c r="E42" s="15"/>
      <c r="F42" s="15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2020-07-14T06:26:52Z</dcterms:modified>
</cp:coreProperties>
</file>