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08 AĞUSTOS\TEMMUZ WEB SAYFASI\"/>
    </mc:Choice>
  </mc:AlternateContent>
  <bookViews>
    <workbookView xWindow="9710" yWindow="-20" windowWidth="9510" windowHeight="10560"/>
  </bookViews>
  <sheets>
    <sheet name="Ek-2-1-AKEDAŞ" sheetId="3" r:id="rId1"/>
  </sheets>
  <externalReferences>
    <externalReference r:id="rId2"/>
  </externalReference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" i="3"/>
  <c r="D3" i="3"/>
  <c r="C3" i="3"/>
  <c r="B3" i="3"/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<sst xmlns="http://schemas.openxmlformats.org/spreadsheetml/2006/main" count="42" uniqueCount="42">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</sst>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46_temmuz%20fatur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02_genel_aydinlatma_verileri.TX"/>
    </sheetNames>
    <sheetDataSet>
      <sheetData sheetId="0">
        <row r="5">
          <cell r="H5" t="str">
            <v>ADIYAMAN</v>
          </cell>
          <cell r="I5">
            <v>500</v>
          </cell>
          <cell r="J5">
            <v>742617.53900000069</v>
          </cell>
          <cell r="K5">
            <v>1943911.6400000018</v>
          </cell>
          <cell r="L5">
            <v>751146.93999999459</v>
          </cell>
          <cell r="M5">
            <v>2695058.5799999963</v>
          </cell>
        </row>
        <row r="6">
          <cell r="H6" t="str">
            <v>BELÖREN</v>
          </cell>
          <cell r="I6">
            <v>4</v>
          </cell>
          <cell r="J6">
            <v>6186.5609999999997</v>
          </cell>
          <cell r="K6">
            <v>16214.53</v>
          </cell>
          <cell r="L6">
            <v>6271.5300000000007</v>
          </cell>
          <cell r="M6">
            <v>22486.06</v>
          </cell>
        </row>
        <row r="7">
          <cell r="H7" t="str">
            <v>BESNİ</v>
          </cell>
          <cell r="I7">
            <v>81</v>
          </cell>
          <cell r="J7">
            <v>117170.73000000001</v>
          </cell>
          <cell r="K7">
            <v>306827.53999999992</v>
          </cell>
          <cell r="L7">
            <v>118715.78000000009</v>
          </cell>
          <cell r="M7">
            <v>425543.32</v>
          </cell>
        </row>
        <row r="8">
          <cell r="H8" t="str">
            <v>ÇAKIRHÖYÜK</v>
          </cell>
          <cell r="I8">
            <v>6</v>
          </cell>
          <cell r="J8">
            <v>9463.5630000000001</v>
          </cell>
          <cell r="K8">
            <v>24803.319999999996</v>
          </cell>
          <cell r="L8">
            <v>9593.5300000000025</v>
          </cell>
          <cell r="M8">
            <v>34396.85</v>
          </cell>
        </row>
        <row r="9">
          <cell r="H9" t="str">
            <v>ÇELİKHAN</v>
          </cell>
          <cell r="I9">
            <v>21</v>
          </cell>
          <cell r="J9">
            <v>37199.698999999993</v>
          </cell>
          <cell r="K9">
            <v>97497.73</v>
          </cell>
          <cell r="L9">
            <v>37710.58</v>
          </cell>
          <cell r="M9">
            <v>135208.31</v>
          </cell>
        </row>
        <row r="10">
          <cell r="H10" t="str">
            <v>GERGER</v>
          </cell>
          <cell r="I10">
            <v>10</v>
          </cell>
          <cell r="J10">
            <v>19008.750999999997</v>
          </cell>
          <cell r="K10">
            <v>49820.56</v>
          </cell>
          <cell r="L10">
            <v>19269.809999999998</v>
          </cell>
          <cell r="M10">
            <v>69090.37</v>
          </cell>
        </row>
        <row r="11">
          <cell r="H11" t="str">
            <v>GÖLBAŞI</v>
          </cell>
          <cell r="I11">
            <v>78</v>
          </cell>
          <cell r="J11">
            <v>125724.49100000004</v>
          </cell>
          <cell r="K11">
            <v>329511.71999999991</v>
          </cell>
          <cell r="L11">
            <v>127450.35000000009</v>
          </cell>
          <cell r="M11">
            <v>456962.07</v>
          </cell>
        </row>
        <row r="12">
          <cell r="H12" t="str">
            <v>HARMANLI</v>
          </cell>
          <cell r="I12">
            <v>13</v>
          </cell>
          <cell r="J12">
            <v>12996.691000000001</v>
          </cell>
          <cell r="K12">
            <v>34063.39</v>
          </cell>
          <cell r="L12">
            <v>13175.190000000002</v>
          </cell>
          <cell r="M12">
            <v>47238.58</v>
          </cell>
        </row>
        <row r="13">
          <cell r="H13" t="str">
            <v>KAHTA</v>
          </cell>
          <cell r="I13">
            <v>104</v>
          </cell>
          <cell r="J13">
            <v>191899.49999999985</v>
          </cell>
          <cell r="K13">
            <v>502734.35999999987</v>
          </cell>
          <cell r="L13">
            <v>194132.70000000007</v>
          </cell>
          <cell r="M13">
            <v>696867.05999999994</v>
          </cell>
        </row>
        <row r="14">
          <cell r="H14" t="str">
            <v>PINARBAŞI</v>
          </cell>
          <cell r="I14">
            <v>17</v>
          </cell>
          <cell r="J14">
            <v>21056.243999999995</v>
          </cell>
          <cell r="K14">
            <v>55170.600000000006</v>
          </cell>
          <cell r="L14">
            <v>21341.539999999994</v>
          </cell>
          <cell r="M14">
            <v>76512.14</v>
          </cell>
        </row>
        <row r="15">
          <cell r="H15" t="str">
            <v>SAMSAT</v>
          </cell>
          <cell r="I15">
            <v>13</v>
          </cell>
          <cell r="J15">
            <v>24514.500999999997</v>
          </cell>
          <cell r="K15">
            <v>64250.74</v>
          </cell>
          <cell r="L15">
            <v>24851.159999999982</v>
          </cell>
          <cell r="M15">
            <v>89101.89999999998</v>
          </cell>
        </row>
        <row r="16">
          <cell r="H16" t="str">
            <v>SUVARLI</v>
          </cell>
          <cell r="I16">
            <v>5</v>
          </cell>
          <cell r="J16">
            <v>8285.5859999999993</v>
          </cell>
          <cell r="K16">
            <v>21715.93</v>
          </cell>
          <cell r="L16">
            <v>8399.369999999999</v>
          </cell>
          <cell r="M16">
            <v>30115.3</v>
          </cell>
        </row>
        <row r="17">
          <cell r="H17" t="str">
            <v>ŞAMBAYAT</v>
          </cell>
          <cell r="I17">
            <v>9</v>
          </cell>
          <cell r="J17">
            <v>19409.103000000003</v>
          </cell>
          <cell r="K17">
            <v>50869.880000000005</v>
          </cell>
          <cell r="L17">
            <v>19675.659999999989</v>
          </cell>
          <cell r="M17">
            <v>70545.539999999994</v>
          </cell>
        </row>
        <row r="18">
          <cell r="H18" t="str">
            <v>TUT</v>
          </cell>
          <cell r="I18">
            <v>15</v>
          </cell>
          <cell r="J18">
            <v>17738.092000000001</v>
          </cell>
          <cell r="K18">
            <v>46400.239999999991</v>
          </cell>
          <cell r="L18">
            <v>17889.180000000015</v>
          </cell>
          <cell r="M18">
            <v>64289.420000000006</v>
          </cell>
        </row>
        <row r="19">
          <cell r="H19" t="str">
            <v>BÖLÜKYAYLA</v>
          </cell>
          <cell r="I19">
            <v>9</v>
          </cell>
          <cell r="J19">
            <v>7150.0230000000001</v>
          </cell>
          <cell r="K19">
            <v>18739.68</v>
          </cell>
          <cell r="L19">
            <v>7248.2199999999975</v>
          </cell>
          <cell r="M19">
            <v>25987.899999999998</v>
          </cell>
        </row>
        <row r="20">
          <cell r="H20" t="str">
            <v>KÖMÜR</v>
          </cell>
          <cell r="I20">
            <v>19</v>
          </cell>
          <cell r="J20">
            <v>16630.467000000004</v>
          </cell>
          <cell r="K20">
            <v>43587.25</v>
          </cell>
          <cell r="L20">
            <v>16858.850000000006</v>
          </cell>
          <cell r="M20">
            <v>60446.100000000006</v>
          </cell>
        </row>
        <row r="21">
          <cell r="H21" t="str">
            <v>SİNCİK</v>
          </cell>
          <cell r="I21">
            <v>25</v>
          </cell>
          <cell r="J21">
            <v>21327.857999999997</v>
          </cell>
          <cell r="K21">
            <v>55850.439999999995</v>
          </cell>
          <cell r="L21">
            <v>21609.179999999986</v>
          </cell>
          <cell r="M21">
            <v>77459.619999999981</v>
          </cell>
        </row>
        <row r="22">
          <cell r="H22" t="str">
            <v>KESMETEPE</v>
          </cell>
          <cell r="I22">
            <v>3</v>
          </cell>
          <cell r="J22">
            <v>5924.4549999999999</v>
          </cell>
          <cell r="K22">
            <v>15527.560000000001</v>
          </cell>
          <cell r="L22">
            <v>6005.8199999999961</v>
          </cell>
          <cell r="M22">
            <v>21533.379999999997</v>
          </cell>
        </row>
        <row r="23">
          <cell r="H23" t="str">
            <v>İNLİCE</v>
          </cell>
          <cell r="I23">
            <v>16</v>
          </cell>
          <cell r="J23">
            <v>8485.0339999999997</v>
          </cell>
          <cell r="K23">
            <v>22238.660000000003</v>
          </cell>
          <cell r="L23">
            <v>8601.5400000000009</v>
          </cell>
          <cell r="M23">
            <v>30840.200000000004</v>
          </cell>
        </row>
        <row r="24">
          <cell r="H24" t="str">
            <v>YAYLAKONAK</v>
          </cell>
          <cell r="I24">
            <v>15</v>
          </cell>
          <cell r="J24">
            <v>5839.9049999999997</v>
          </cell>
          <cell r="K24">
            <v>15282.100000000004</v>
          </cell>
          <cell r="L24">
            <v>5914.3900000000012</v>
          </cell>
          <cell r="M24">
            <v>21196.490000000005</v>
          </cell>
        </row>
        <row r="25">
          <cell r="H25" t="str">
            <v>BALKAR</v>
          </cell>
          <cell r="I25">
            <v>5</v>
          </cell>
          <cell r="J25">
            <v>9662.3230000000003</v>
          </cell>
          <cell r="K25">
            <v>25324.25</v>
          </cell>
          <cell r="L25">
            <v>9795.010000000002</v>
          </cell>
          <cell r="M25">
            <v>35119.26</v>
          </cell>
        </row>
        <row r="26">
          <cell r="H26" t="str">
            <v>KÖSECELİ</v>
          </cell>
          <cell r="I26">
            <v>6</v>
          </cell>
          <cell r="J26">
            <v>9531.509</v>
          </cell>
          <cell r="K26">
            <v>24981.399999999998</v>
          </cell>
          <cell r="L26">
            <v>9662.4200000000092</v>
          </cell>
          <cell r="M26">
            <v>34643.820000000007</v>
          </cell>
        </row>
        <row r="27">
          <cell r="H27" t="str">
            <v>AKINCILAR</v>
          </cell>
          <cell r="I27">
            <v>5</v>
          </cell>
          <cell r="J27">
            <v>5422.820999999999</v>
          </cell>
          <cell r="K27">
            <v>14212.829999999998</v>
          </cell>
          <cell r="L27">
            <v>5497.3000000000029</v>
          </cell>
          <cell r="M27">
            <v>19710.13</v>
          </cell>
        </row>
        <row r="28">
          <cell r="H28" t="str">
            <v>ADIYAMAN İL ÖZEL İDARESİ</v>
          </cell>
          <cell r="I28">
            <v>1074</v>
          </cell>
          <cell r="J28">
            <v>730097.04700000002</v>
          </cell>
          <cell r="K28">
            <v>1911619.1300000006</v>
          </cell>
          <cell r="L28">
            <v>626937.05999999889</v>
          </cell>
          <cell r="M28">
            <v>2538556.1899999995</v>
          </cell>
        </row>
        <row r="29">
          <cell r="H29" t="e">
            <v>#N/A</v>
          </cell>
          <cell r="I29">
            <v>3775</v>
          </cell>
          <cell r="J29">
            <v>4865302.2659999989</v>
          </cell>
          <cell r="K29">
            <v>12723974.949999992</v>
          </cell>
          <cell r="L29">
            <v>4733216.6600000113</v>
          </cell>
          <cell r="M29">
            <v>17457191.610000003</v>
          </cell>
        </row>
        <row r="30">
          <cell r="H30" t="str">
            <v>KAHRAMANMARAŞ BÜYÜKŞEHİR</v>
          </cell>
          <cell r="I30">
            <v>512</v>
          </cell>
          <cell r="J30">
            <v>851299.44599999918</v>
          </cell>
          <cell r="K30">
            <v>2226006.5600000005</v>
          </cell>
          <cell r="L30">
            <v>852796.92000000132</v>
          </cell>
          <cell r="M30">
            <v>3078803.4800000018</v>
          </cell>
        </row>
        <row r="31">
          <cell r="H31" t="str">
            <v>AFŞİN</v>
          </cell>
          <cell r="I31">
            <v>261</v>
          </cell>
          <cell r="J31">
            <v>342783.59699999995</v>
          </cell>
          <cell r="K31">
            <v>898014.01000000036</v>
          </cell>
          <cell r="L31">
            <v>334519.25999999873</v>
          </cell>
          <cell r="M31">
            <v>1232533.2699999991</v>
          </cell>
        </row>
        <row r="32">
          <cell r="H32" t="str">
            <v>ANDIRIN</v>
          </cell>
          <cell r="I32">
            <v>225</v>
          </cell>
          <cell r="J32">
            <v>234918.71699999992</v>
          </cell>
          <cell r="K32">
            <v>606728.68999999994</v>
          </cell>
          <cell r="L32">
            <v>209315.04999999993</v>
          </cell>
          <cell r="M32">
            <v>816043.73999999987</v>
          </cell>
        </row>
        <row r="33">
          <cell r="H33" t="str">
            <v>ELBİSTAN</v>
          </cell>
          <cell r="I33">
            <v>423</v>
          </cell>
          <cell r="J33">
            <v>569260.50200000009</v>
          </cell>
          <cell r="K33">
            <v>1491010.4899999998</v>
          </cell>
          <cell r="L33">
            <v>556578.44999999902</v>
          </cell>
          <cell r="M33">
            <v>2047588.9399999988</v>
          </cell>
        </row>
        <row r="34">
          <cell r="H34" t="str">
            <v>GÖKSUN</v>
          </cell>
          <cell r="I34">
            <v>253</v>
          </cell>
          <cell r="J34">
            <v>233361.52300000002</v>
          </cell>
          <cell r="K34">
            <v>610059.67999999959</v>
          </cell>
          <cell r="L34">
            <v>219671.08000000019</v>
          </cell>
          <cell r="M34">
            <v>829730.75999999978</v>
          </cell>
        </row>
        <row r="35">
          <cell r="H35" t="str">
            <v>PAZARCIK</v>
          </cell>
          <cell r="I35">
            <v>258</v>
          </cell>
          <cell r="J35">
            <v>314007.99200000003</v>
          </cell>
          <cell r="K35">
            <v>822238.5900000002</v>
          </cell>
          <cell r="L35">
            <v>298545.9499999996</v>
          </cell>
          <cell r="M35">
            <v>1120784.5399999998</v>
          </cell>
        </row>
        <row r="36">
          <cell r="H36" t="str">
            <v>TÜRKOĞLU</v>
          </cell>
          <cell r="I36">
            <v>267</v>
          </cell>
          <cell r="J36">
            <v>406274.67299999966</v>
          </cell>
          <cell r="K36">
            <v>1056686.7100000004</v>
          </cell>
          <cell r="L36">
            <v>393868.8900000006</v>
          </cell>
          <cell r="M36">
            <v>1450555.600000001</v>
          </cell>
        </row>
        <row r="37">
          <cell r="H37" t="str">
            <v>ÇAĞLAYANCERİT</v>
          </cell>
          <cell r="I37">
            <v>84</v>
          </cell>
          <cell r="J37">
            <v>89474.475999999966</v>
          </cell>
          <cell r="K37">
            <v>234332.47999999998</v>
          </cell>
          <cell r="L37">
            <v>87275.379999999946</v>
          </cell>
          <cell r="M37">
            <v>321607.85999999993</v>
          </cell>
        </row>
        <row r="38">
          <cell r="H38" t="str">
            <v>DULKADİROĞLU</v>
          </cell>
          <cell r="I38">
            <v>620</v>
          </cell>
          <cell r="J38">
            <v>816256.93999999925</v>
          </cell>
          <cell r="K38">
            <v>2138569.8200000026</v>
          </cell>
          <cell r="L38">
            <v>790478.96999999555</v>
          </cell>
          <cell r="M38">
            <v>2929048.7899999982</v>
          </cell>
        </row>
        <row r="39">
          <cell r="H39" t="str">
            <v>ONİKİŞUBAT</v>
          </cell>
          <cell r="I39">
            <v>872</v>
          </cell>
          <cell r="J39">
            <v>1007664.3999999996</v>
          </cell>
          <cell r="K39">
            <v>2640327.919999999</v>
          </cell>
          <cell r="L39">
            <v>990166.71000000089</v>
          </cell>
          <cell r="M39">
            <v>3630494.63</v>
          </cell>
        </row>
        <row r="40">
          <cell r="H40" t="e">
            <v>#N/A</v>
          </cell>
          <cell r="I40">
            <v>5828</v>
          </cell>
          <cell r="J40">
            <v>7038644.7590000154</v>
          </cell>
          <cell r="K40">
            <v>18415130.430000018</v>
          </cell>
          <cell r="L40">
            <v>6820969.7700000331</v>
          </cell>
          <cell r="M40">
            <v>25236100.200000051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B37" sqref="B37:F37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f>VLOOKUP(A3,[1]Sayfa1!$H$5:$I$39,2,0)</f>
        <v>500</v>
      </c>
      <c r="C3" s="20">
        <f>VLOOKUP(A3,[1]Sayfa1!$H$5:$J$40,3,0)</f>
        <v>742617.53900000069</v>
      </c>
      <c r="D3" s="5">
        <f>VLOOKUP(A3,[1]Sayfa1!$H$5:$K$40,4,0)</f>
        <v>1943911.6400000018</v>
      </c>
      <c r="E3" s="5">
        <f>VLOOKUP(A3,[1]Sayfa1!$H$5:$L$40,5,0)</f>
        <v>751146.93999999459</v>
      </c>
      <c r="F3" s="5">
        <f>VLOOKUP(A3,[1]Sayfa1!$H$5:$M$40,6,0)</f>
        <v>2695058.5799999963</v>
      </c>
      <c r="G3" s="11"/>
    </row>
    <row r="4" spans="1:7" s="1" customFormat="1" ht="12.75" customHeight="1" x14ac:dyDescent="0.25">
      <c r="A4" s="7" t="s">
        <v>11</v>
      </c>
      <c r="B4" s="14">
        <f>VLOOKUP(A4,[1]Sayfa1!$H$5:$I$39,2,0)</f>
        <v>4</v>
      </c>
      <c r="C4" s="20">
        <f>VLOOKUP(A4,[1]Sayfa1!$H$5:$J$40,3,0)</f>
        <v>6186.5609999999997</v>
      </c>
      <c r="D4" s="5">
        <f>VLOOKUP(A4,[1]Sayfa1!$H$5:$K$40,4,0)</f>
        <v>16214.53</v>
      </c>
      <c r="E4" s="5">
        <f>VLOOKUP(A4,[1]Sayfa1!$H$5:$L$40,5,0)</f>
        <v>6271.5300000000007</v>
      </c>
      <c r="F4" s="5">
        <f>VLOOKUP(A4,[1]Sayfa1!$H$5:$M$40,6,0)</f>
        <v>22486.06</v>
      </c>
      <c r="G4" s="11"/>
    </row>
    <row r="5" spans="1:7" s="1" customFormat="1" ht="12.75" customHeight="1" x14ac:dyDescent="0.25">
      <c r="A5" s="7" t="s">
        <v>12</v>
      </c>
      <c r="B5" s="14">
        <f>VLOOKUP(A5,[1]Sayfa1!$H$5:$I$39,2,0)</f>
        <v>81</v>
      </c>
      <c r="C5" s="20">
        <f>VLOOKUP(A5,[1]Sayfa1!$H$5:$J$40,3,0)</f>
        <v>117170.73000000001</v>
      </c>
      <c r="D5" s="5">
        <f>VLOOKUP(A5,[1]Sayfa1!$H$5:$K$40,4,0)</f>
        <v>306827.53999999992</v>
      </c>
      <c r="E5" s="5">
        <f>VLOOKUP(A5,[1]Sayfa1!$H$5:$L$40,5,0)</f>
        <v>118715.78000000009</v>
      </c>
      <c r="F5" s="5">
        <f>VLOOKUP(A5,[1]Sayfa1!$H$5:$M$40,6,0)</f>
        <v>425543.32</v>
      </c>
      <c r="G5" s="11"/>
    </row>
    <row r="6" spans="1:7" s="1" customFormat="1" ht="12.75" customHeight="1" x14ac:dyDescent="0.25">
      <c r="A6" s="7" t="s">
        <v>14</v>
      </c>
      <c r="B6" s="14">
        <f>VLOOKUP(A6,[1]Sayfa1!$H$5:$I$39,2,0)</f>
        <v>6</v>
      </c>
      <c r="C6" s="20">
        <f>VLOOKUP(A6,[1]Sayfa1!$H$5:$J$40,3,0)</f>
        <v>9463.5630000000001</v>
      </c>
      <c r="D6" s="5">
        <f>VLOOKUP(A6,[1]Sayfa1!$H$5:$K$40,4,0)</f>
        <v>24803.319999999996</v>
      </c>
      <c r="E6" s="5">
        <f>VLOOKUP(A6,[1]Sayfa1!$H$5:$L$40,5,0)</f>
        <v>9593.5300000000025</v>
      </c>
      <c r="F6" s="5">
        <f>VLOOKUP(A6,[1]Sayfa1!$H$5:$M$40,6,0)</f>
        <v>34396.85</v>
      </c>
      <c r="G6" s="11"/>
    </row>
    <row r="7" spans="1:7" s="1" customFormat="1" ht="12.75" customHeight="1" x14ac:dyDescent="0.25">
      <c r="A7" s="7" t="s">
        <v>15</v>
      </c>
      <c r="B7" s="14">
        <f>VLOOKUP(A7,[1]Sayfa1!$H$5:$I$39,2,0)</f>
        <v>21</v>
      </c>
      <c r="C7" s="20">
        <f>VLOOKUP(A7,[1]Sayfa1!$H$5:$J$40,3,0)</f>
        <v>37199.698999999993</v>
      </c>
      <c r="D7" s="5">
        <f>VLOOKUP(A7,[1]Sayfa1!$H$5:$K$40,4,0)</f>
        <v>97497.73</v>
      </c>
      <c r="E7" s="5">
        <f>VLOOKUP(A7,[1]Sayfa1!$H$5:$L$40,5,0)</f>
        <v>37710.58</v>
      </c>
      <c r="F7" s="5">
        <f>VLOOKUP(A7,[1]Sayfa1!$H$5:$M$40,6,0)</f>
        <v>135208.31</v>
      </c>
      <c r="G7" s="11"/>
    </row>
    <row r="8" spans="1:7" s="1" customFormat="1" ht="12.75" customHeight="1" x14ac:dyDescent="0.25">
      <c r="A8" s="7" t="s">
        <v>16</v>
      </c>
      <c r="B8" s="14">
        <f>VLOOKUP(A8,[1]Sayfa1!$H$5:$I$39,2,0)</f>
        <v>10</v>
      </c>
      <c r="C8" s="20">
        <f>VLOOKUP(A8,[1]Sayfa1!$H$5:$J$40,3,0)</f>
        <v>19008.750999999997</v>
      </c>
      <c r="D8" s="5">
        <f>VLOOKUP(A8,[1]Sayfa1!$H$5:$K$40,4,0)</f>
        <v>49820.56</v>
      </c>
      <c r="E8" s="5">
        <f>VLOOKUP(A8,[1]Sayfa1!$H$5:$L$40,5,0)</f>
        <v>19269.809999999998</v>
      </c>
      <c r="F8" s="5">
        <f>VLOOKUP(A8,[1]Sayfa1!$H$5:$M$40,6,0)</f>
        <v>69090.37</v>
      </c>
      <c r="G8" s="11"/>
    </row>
    <row r="9" spans="1:7" s="1" customFormat="1" ht="12.75" customHeight="1" x14ac:dyDescent="0.25">
      <c r="A9" s="7" t="s">
        <v>17</v>
      </c>
      <c r="B9" s="14">
        <f>VLOOKUP(A9,[1]Sayfa1!$H$5:$I$39,2,0)</f>
        <v>78</v>
      </c>
      <c r="C9" s="20">
        <f>VLOOKUP(A9,[1]Sayfa1!$H$5:$J$40,3,0)</f>
        <v>125724.49100000004</v>
      </c>
      <c r="D9" s="5">
        <f>VLOOKUP(A9,[1]Sayfa1!$H$5:$K$40,4,0)</f>
        <v>329511.71999999991</v>
      </c>
      <c r="E9" s="5">
        <f>VLOOKUP(A9,[1]Sayfa1!$H$5:$L$40,5,0)</f>
        <v>127450.35000000009</v>
      </c>
      <c r="F9" s="5">
        <f>VLOOKUP(A9,[1]Sayfa1!$H$5:$M$40,6,0)</f>
        <v>456962.07</v>
      </c>
      <c r="G9" s="11"/>
    </row>
    <row r="10" spans="1:7" s="1" customFormat="1" ht="12.75" customHeight="1" x14ac:dyDescent="0.25">
      <c r="A10" s="7" t="s">
        <v>18</v>
      </c>
      <c r="B10" s="14">
        <f>VLOOKUP(A10,[1]Sayfa1!$H$5:$I$39,2,0)</f>
        <v>13</v>
      </c>
      <c r="C10" s="20">
        <f>VLOOKUP(A10,[1]Sayfa1!$H$5:$J$40,3,0)</f>
        <v>12996.691000000001</v>
      </c>
      <c r="D10" s="5">
        <f>VLOOKUP(A10,[1]Sayfa1!$H$5:$K$40,4,0)</f>
        <v>34063.39</v>
      </c>
      <c r="E10" s="5">
        <f>VLOOKUP(A10,[1]Sayfa1!$H$5:$L$40,5,0)</f>
        <v>13175.190000000002</v>
      </c>
      <c r="F10" s="5">
        <f>VLOOKUP(A10,[1]Sayfa1!$H$5:$M$40,6,0)</f>
        <v>47238.58</v>
      </c>
      <c r="G10" s="11"/>
    </row>
    <row r="11" spans="1:7" s="1" customFormat="1" ht="12.75" customHeight="1" x14ac:dyDescent="0.25">
      <c r="A11" s="7" t="s">
        <v>20</v>
      </c>
      <c r="B11" s="14">
        <f>VLOOKUP(A11,[1]Sayfa1!$H$5:$I$39,2,0)</f>
        <v>104</v>
      </c>
      <c r="C11" s="20">
        <f>VLOOKUP(A11,[1]Sayfa1!$H$5:$J$40,3,0)</f>
        <v>191899.49999999985</v>
      </c>
      <c r="D11" s="5">
        <f>VLOOKUP(A11,[1]Sayfa1!$H$5:$K$40,4,0)</f>
        <v>502734.35999999987</v>
      </c>
      <c r="E11" s="5">
        <f>VLOOKUP(A11,[1]Sayfa1!$H$5:$L$40,5,0)</f>
        <v>194132.70000000007</v>
      </c>
      <c r="F11" s="5">
        <f>VLOOKUP(A11,[1]Sayfa1!$H$5:$M$40,6,0)</f>
        <v>696867.05999999994</v>
      </c>
      <c r="G11" s="11"/>
    </row>
    <row r="12" spans="1:7" s="1" customFormat="1" ht="12.75" customHeight="1" x14ac:dyDescent="0.25">
      <c r="A12" s="7" t="s">
        <v>24</v>
      </c>
      <c r="B12" s="14">
        <f>VLOOKUP(A12,[1]Sayfa1!$H$5:$I$39,2,0)</f>
        <v>17</v>
      </c>
      <c r="C12" s="20">
        <f>VLOOKUP(A12,[1]Sayfa1!$H$5:$J$40,3,0)</f>
        <v>21056.243999999995</v>
      </c>
      <c r="D12" s="5">
        <f>VLOOKUP(A12,[1]Sayfa1!$H$5:$K$40,4,0)</f>
        <v>55170.600000000006</v>
      </c>
      <c r="E12" s="5">
        <f>VLOOKUP(A12,[1]Sayfa1!$H$5:$L$40,5,0)</f>
        <v>21341.539999999994</v>
      </c>
      <c r="F12" s="5">
        <f>VLOOKUP(A12,[1]Sayfa1!$H$5:$M$40,6,0)</f>
        <v>76512.14</v>
      </c>
      <c r="G12" s="11"/>
    </row>
    <row r="13" spans="1:7" s="1" customFormat="1" ht="12.75" customHeight="1" x14ac:dyDescent="0.25">
      <c r="A13" s="7" t="s">
        <v>25</v>
      </c>
      <c r="B13" s="14">
        <f>VLOOKUP(A13,[1]Sayfa1!$H$5:$I$39,2,0)</f>
        <v>13</v>
      </c>
      <c r="C13" s="20">
        <f>VLOOKUP(A13,[1]Sayfa1!$H$5:$J$40,3,0)</f>
        <v>24514.500999999997</v>
      </c>
      <c r="D13" s="5">
        <f>VLOOKUP(A13,[1]Sayfa1!$H$5:$K$40,4,0)</f>
        <v>64250.74</v>
      </c>
      <c r="E13" s="5">
        <f>VLOOKUP(A13,[1]Sayfa1!$H$5:$L$40,5,0)</f>
        <v>24851.159999999982</v>
      </c>
      <c r="F13" s="5">
        <f>VLOOKUP(A13,[1]Sayfa1!$H$5:$M$40,6,0)</f>
        <v>89101.89999999998</v>
      </c>
      <c r="G13" s="11"/>
    </row>
    <row r="14" spans="1:7" s="1" customFormat="1" ht="12.75" customHeight="1" x14ac:dyDescent="0.25">
      <c r="A14" s="7" t="s">
        <v>27</v>
      </c>
      <c r="B14" s="14">
        <f>VLOOKUP(A14,[1]Sayfa1!$H$5:$I$39,2,0)</f>
        <v>5</v>
      </c>
      <c r="C14" s="20">
        <f>VLOOKUP(A14,[1]Sayfa1!$H$5:$J$40,3,0)</f>
        <v>8285.5859999999993</v>
      </c>
      <c r="D14" s="5">
        <f>VLOOKUP(A14,[1]Sayfa1!$H$5:$K$40,4,0)</f>
        <v>21715.93</v>
      </c>
      <c r="E14" s="5">
        <f>VLOOKUP(A14,[1]Sayfa1!$H$5:$L$40,5,0)</f>
        <v>8399.369999999999</v>
      </c>
      <c r="F14" s="5">
        <f>VLOOKUP(A14,[1]Sayfa1!$H$5:$M$40,6,0)</f>
        <v>30115.3</v>
      </c>
      <c r="G14" s="11"/>
    </row>
    <row r="15" spans="1:7" s="1" customFormat="1" ht="12.75" customHeight="1" x14ac:dyDescent="0.25">
      <c r="A15" s="7" t="s">
        <v>28</v>
      </c>
      <c r="B15" s="14">
        <f>VLOOKUP(A15,[1]Sayfa1!$H$5:$I$39,2,0)</f>
        <v>9</v>
      </c>
      <c r="C15" s="20">
        <f>VLOOKUP(A15,[1]Sayfa1!$H$5:$J$40,3,0)</f>
        <v>19409.103000000003</v>
      </c>
      <c r="D15" s="5">
        <f>VLOOKUP(A15,[1]Sayfa1!$H$5:$K$40,4,0)</f>
        <v>50869.880000000005</v>
      </c>
      <c r="E15" s="5">
        <f>VLOOKUP(A15,[1]Sayfa1!$H$5:$L$40,5,0)</f>
        <v>19675.659999999989</v>
      </c>
      <c r="F15" s="5">
        <f>VLOOKUP(A15,[1]Sayfa1!$H$5:$M$40,6,0)</f>
        <v>70545.539999999994</v>
      </c>
      <c r="G15" s="11"/>
    </row>
    <row r="16" spans="1:7" s="1" customFormat="1" ht="12.75" customHeight="1" x14ac:dyDescent="0.25">
      <c r="A16" s="7" t="s">
        <v>29</v>
      </c>
      <c r="B16" s="14">
        <f>VLOOKUP(A16,[1]Sayfa1!$H$5:$I$39,2,0)</f>
        <v>15</v>
      </c>
      <c r="C16" s="20">
        <f>VLOOKUP(A16,[1]Sayfa1!$H$5:$J$40,3,0)</f>
        <v>17738.092000000001</v>
      </c>
      <c r="D16" s="5">
        <f>VLOOKUP(A16,[1]Sayfa1!$H$5:$K$40,4,0)</f>
        <v>46400.239999999991</v>
      </c>
      <c r="E16" s="5">
        <f>VLOOKUP(A16,[1]Sayfa1!$H$5:$L$40,5,0)</f>
        <v>17889.180000000015</v>
      </c>
      <c r="F16" s="5">
        <f>VLOOKUP(A16,[1]Sayfa1!$H$5:$M$40,6,0)</f>
        <v>64289.420000000006</v>
      </c>
      <c r="G16" s="11"/>
    </row>
    <row r="17" spans="1:7" s="1" customFormat="1" ht="12.75" customHeight="1" x14ac:dyDescent="0.25">
      <c r="A17" s="7" t="s">
        <v>13</v>
      </c>
      <c r="B17" s="14">
        <f>VLOOKUP(A17,[1]Sayfa1!$H$5:$I$39,2,0)</f>
        <v>9</v>
      </c>
      <c r="C17" s="20">
        <f>VLOOKUP(A17,[1]Sayfa1!$H$5:$J$40,3,0)</f>
        <v>7150.0230000000001</v>
      </c>
      <c r="D17" s="5">
        <f>VLOOKUP(A17,[1]Sayfa1!$H$5:$K$40,4,0)</f>
        <v>18739.68</v>
      </c>
      <c r="E17" s="5">
        <f>VLOOKUP(A17,[1]Sayfa1!$H$5:$L$40,5,0)</f>
        <v>7248.2199999999975</v>
      </c>
      <c r="F17" s="5">
        <f>VLOOKUP(A17,[1]Sayfa1!$H$5:$M$40,6,0)</f>
        <v>25987.899999999998</v>
      </c>
      <c r="G17" s="11"/>
    </row>
    <row r="18" spans="1:7" s="1" customFormat="1" ht="12.75" customHeight="1" x14ac:dyDescent="0.25">
      <c r="A18" s="7" t="s">
        <v>22</v>
      </c>
      <c r="B18" s="14">
        <f>VLOOKUP(A18,[1]Sayfa1!$H$5:$I$39,2,0)</f>
        <v>19</v>
      </c>
      <c r="C18" s="20">
        <f>VLOOKUP(A18,[1]Sayfa1!$H$5:$J$40,3,0)</f>
        <v>16630.467000000004</v>
      </c>
      <c r="D18" s="5">
        <f>VLOOKUP(A18,[1]Sayfa1!$H$5:$K$40,4,0)</f>
        <v>43587.25</v>
      </c>
      <c r="E18" s="5">
        <f>VLOOKUP(A18,[1]Sayfa1!$H$5:$L$40,5,0)</f>
        <v>16858.850000000006</v>
      </c>
      <c r="F18" s="5">
        <f>VLOOKUP(A18,[1]Sayfa1!$H$5:$M$40,6,0)</f>
        <v>60446.100000000006</v>
      </c>
      <c r="G18" s="11"/>
    </row>
    <row r="19" spans="1:7" s="1" customFormat="1" ht="12.75" customHeight="1" x14ac:dyDescent="0.25">
      <c r="A19" s="7" t="s">
        <v>26</v>
      </c>
      <c r="B19" s="14">
        <f>VLOOKUP(A19,[1]Sayfa1!$H$5:$I$39,2,0)</f>
        <v>25</v>
      </c>
      <c r="C19" s="20">
        <f>VLOOKUP(A19,[1]Sayfa1!$H$5:$J$40,3,0)</f>
        <v>21327.857999999997</v>
      </c>
      <c r="D19" s="5">
        <f>VLOOKUP(A19,[1]Sayfa1!$H$5:$K$40,4,0)</f>
        <v>55850.439999999995</v>
      </c>
      <c r="E19" s="5">
        <f>VLOOKUP(A19,[1]Sayfa1!$H$5:$L$40,5,0)</f>
        <v>21609.179999999986</v>
      </c>
      <c r="F19" s="5">
        <f>VLOOKUP(A19,[1]Sayfa1!$H$5:$M$40,6,0)</f>
        <v>77459.619999999981</v>
      </c>
      <c r="G19" s="11"/>
    </row>
    <row r="20" spans="1:7" s="1" customFormat="1" ht="12.75" customHeight="1" x14ac:dyDescent="0.25">
      <c r="A20" s="7" t="s">
        <v>21</v>
      </c>
      <c r="B20" s="14">
        <f>VLOOKUP(A20,[1]Sayfa1!$H$5:$I$39,2,0)</f>
        <v>3</v>
      </c>
      <c r="C20" s="20">
        <f>VLOOKUP(A20,[1]Sayfa1!$H$5:$J$40,3,0)</f>
        <v>5924.4549999999999</v>
      </c>
      <c r="D20" s="5">
        <f>VLOOKUP(A20,[1]Sayfa1!$H$5:$K$40,4,0)</f>
        <v>15527.560000000001</v>
      </c>
      <c r="E20" s="5">
        <f>VLOOKUP(A20,[1]Sayfa1!$H$5:$L$40,5,0)</f>
        <v>6005.8199999999961</v>
      </c>
      <c r="F20" s="5">
        <f>VLOOKUP(A20,[1]Sayfa1!$H$5:$M$40,6,0)</f>
        <v>21533.379999999997</v>
      </c>
      <c r="G20" s="11"/>
    </row>
    <row r="21" spans="1:7" s="1" customFormat="1" ht="12.75" customHeight="1" x14ac:dyDescent="0.25">
      <c r="A21" s="7" t="s">
        <v>19</v>
      </c>
      <c r="B21" s="14">
        <f>VLOOKUP(A21,[1]Sayfa1!$H$5:$I$39,2,0)</f>
        <v>16</v>
      </c>
      <c r="C21" s="20">
        <f>VLOOKUP(A21,[1]Sayfa1!$H$5:$J$40,3,0)</f>
        <v>8485.0339999999997</v>
      </c>
      <c r="D21" s="5">
        <f>VLOOKUP(A21,[1]Sayfa1!$H$5:$K$40,4,0)</f>
        <v>22238.660000000003</v>
      </c>
      <c r="E21" s="5">
        <f>VLOOKUP(A21,[1]Sayfa1!$H$5:$L$40,5,0)</f>
        <v>8601.5400000000009</v>
      </c>
      <c r="F21" s="5">
        <f>VLOOKUP(A21,[1]Sayfa1!$H$5:$M$40,6,0)</f>
        <v>30840.200000000004</v>
      </c>
      <c r="G21" s="11"/>
    </row>
    <row r="22" spans="1:7" s="1" customFormat="1" ht="12.75" customHeight="1" x14ac:dyDescent="0.25">
      <c r="A22" s="7" t="s">
        <v>30</v>
      </c>
      <c r="B22" s="14">
        <f>VLOOKUP(A22,[1]Sayfa1!$H$5:$I$39,2,0)</f>
        <v>15</v>
      </c>
      <c r="C22" s="20">
        <f>VLOOKUP(A22,[1]Sayfa1!$H$5:$J$40,3,0)</f>
        <v>5839.9049999999997</v>
      </c>
      <c r="D22" s="5">
        <f>VLOOKUP(A22,[1]Sayfa1!$H$5:$K$40,4,0)</f>
        <v>15282.100000000004</v>
      </c>
      <c r="E22" s="5">
        <f>VLOOKUP(A22,[1]Sayfa1!$H$5:$L$40,5,0)</f>
        <v>5914.3900000000012</v>
      </c>
      <c r="F22" s="5">
        <f>VLOOKUP(A22,[1]Sayfa1!$H$5:$M$40,6,0)</f>
        <v>21196.490000000005</v>
      </c>
      <c r="G22" s="11"/>
    </row>
    <row r="23" spans="1:7" s="1" customFormat="1" ht="12.75" customHeight="1" x14ac:dyDescent="0.25">
      <c r="A23" s="7" t="s">
        <v>10</v>
      </c>
      <c r="B23" s="14">
        <f>VLOOKUP(A23,[1]Sayfa1!$H$5:$I$39,2,0)</f>
        <v>5</v>
      </c>
      <c r="C23" s="20">
        <f>VLOOKUP(A23,[1]Sayfa1!$H$5:$J$40,3,0)</f>
        <v>9662.3230000000003</v>
      </c>
      <c r="D23" s="5">
        <f>VLOOKUP(A23,[1]Sayfa1!$H$5:$K$40,4,0)</f>
        <v>25324.25</v>
      </c>
      <c r="E23" s="5">
        <f>VLOOKUP(A23,[1]Sayfa1!$H$5:$L$40,5,0)</f>
        <v>9795.010000000002</v>
      </c>
      <c r="F23" s="5">
        <f>VLOOKUP(A23,[1]Sayfa1!$H$5:$M$40,6,0)</f>
        <v>35119.26</v>
      </c>
      <c r="G23" s="11"/>
    </row>
    <row r="24" spans="1:7" s="1" customFormat="1" ht="12.75" customHeight="1" x14ac:dyDescent="0.25">
      <c r="A24" s="7" t="s">
        <v>23</v>
      </c>
      <c r="B24" s="14">
        <f>VLOOKUP(A24,[1]Sayfa1!$H$5:$I$39,2,0)</f>
        <v>6</v>
      </c>
      <c r="C24" s="20">
        <f>VLOOKUP(A24,[1]Sayfa1!$H$5:$J$40,3,0)</f>
        <v>9531.509</v>
      </c>
      <c r="D24" s="5">
        <f>VLOOKUP(A24,[1]Sayfa1!$H$5:$K$40,4,0)</f>
        <v>24981.399999999998</v>
      </c>
      <c r="E24" s="5">
        <f>VLOOKUP(A24,[1]Sayfa1!$H$5:$L$40,5,0)</f>
        <v>9662.4200000000092</v>
      </c>
      <c r="F24" s="5">
        <f>VLOOKUP(A24,[1]Sayfa1!$H$5:$M$40,6,0)</f>
        <v>34643.820000000007</v>
      </c>
      <c r="G24" s="11"/>
    </row>
    <row r="25" spans="1:7" s="1" customFormat="1" ht="12.75" customHeight="1" x14ac:dyDescent="0.25">
      <c r="A25" s="7" t="s">
        <v>9</v>
      </c>
      <c r="B25" s="14">
        <f>VLOOKUP(A25,[1]Sayfa1!$H$5:$I$39,2,0)</f>
        <v>5</v>
      </c>
      <c r="C25" s="20">
        <f>VLOOKUP(A25,[1]Sayfa1!$H$5:$J$40,3,0)</f>
        <v>5422.820999999999</v>
      </c>
      <c r="D25" s="5">
        <f>VLOOKUP(A25,[1]Sayfa1!$H$5:$K$40,4,0)</f>
        <v>14212.829999999998</v>
      </c>
      <c r="E25" s="5">
        <f>VLOOKUP(A25,[1]Sayfa1!$H$5:$L$40,5,0)</f>
        <v>5497.3000000000029</v>
      </c>
      <c r="F25" s="5">
        <f>VLOOKUP(A25,[1]Sayfa1!$H$5:$M$40,6,0)</f>
        <v>19710.13</v>
      </c>
      <c r="G25" s="11"/>
    </row>
    <row r="26" spans="1:7" s="1" customFormat="1" ht="12.75" customHeight="1" x14ac:dyDescent="0.25">
      <c r="A26" s="7" t="s">
        <v>8</v>
      </c>
      <c r="B26" s="14">
        <f>VLOOKUP(A26,[1]Sayfa1!$H$5:$I$39,2,0)</f>
        <v>1074</v>
      </c>
      <c r="C26" s="20">
        <f>VLOOKUP(A26,[1]Sayfa1!$H$5:$J$40,3,0)</f>
        <v>730097.04700000002</v>
      </c>
      <c r="D26" s="5">
        <f>VLOOKUP(A26,[1]Sayfa1!$H$5:$K$40,4,0)</f>
        <v>1911619.1300000006</v>
      </c>
      <c r="E26" s="5">
        <f>VLOOKUP(A26,[1]Sayfa1!$H$5:$L$40,5,0)</f>
        <v>626937.05999999889</v>
      </c>
      <c r="F26" s="5">
        <f>VLOOKUP(A26,[1]Sayfa1!$H$5:$M$40,6,0)</f>
        <v>2538556.1899999995</v>
      </c>
      <c r="G26" s="11"/>
    </row>
    <row r="27" spans="1:7" s="1" customFormat="1" ht="12.75" customHeight="1" x14ac:dyDescent="0.25">
      <c r="A27" s="7" t="s">
        <v>37</v>
      </c>
      <c r="B27" s="14">
        <f>VLOOKUP(A27,[1]Sayfa1!$H$5:$I$39,2,0)</f>
        <v>512</v>
      </c>
      <c r="C27" s="20">
        <f>VLOOKUP(A27,[1]Sayfa1!$H$5:$J$40,3,0)</f>
        <v>851299.44599999918</v>
      </c>
      <c r="D27" s="5">
        <f>VLOOKUP(A27,[1]Sayfa1!$H$5:$K$40,4,0)</f>
        <v>2226006.5600000005</v>
      </c>
      <c r="E27" s="5">
        <f>VLOOKUP(A27,[1]Sayfa1!$H$5:$L$40,5,0)</f>
        <v>852796.92000000132</v>
      </c>
      <c r="F27" s="5">
        <f>VLOOKUP(A27,[1]Sayfa1!$H$5:$M$40,6,0)</f>
        <v>3078803.4800000018</v>
      </c>
      <c r="G27" s="11"/>
    </row>
    <row r="28" spans="1:7" s="1" customFormat="1" ht="12.75" customHeight="1" x14ac:dyDescent="0.25">
      <c r="A28" s="7" t="s">
        <v>31</v>
      </c>
      <c r="B28" s="14">
        <f>VLOOKUP(A28,[1]Sayfa1!$H$5:$I$39,2,0)</f>
        <v>261</v>
      </c>
      <c r="C28" s="20">
        <f>VLOOKUP(A28,[1]Sayfa1!$H$5:$J$40,3,0)</f>
        <v>342783.59699999995</v>
      </c>
      <c r="D28" s="5">
        <f>VLOOKUP(A28,[1]Sayfa1!$H$5:$K$40,4,0)</f>
        <v>898014.01000000036</v>
      </c>
      <c r="E28" s="5">
        <f>VLOOKUP(A28,[1]Sayfa1!$H$5:$L$40,5,0)</f>
        <v>334519.25999999873</v>
      </c>
      <c r="F28" s="5">
        <f>VLOOKUP(A28,[1]Sayfa1!$H$5:$M$40,6,0)</f>
        <v>1232533.2699999991</v>
      </c>
      <c r="G28" s="11"/>
    </row>
    <row r="29" spans="1:7" s="1" customFormat="1" ht="12.75" customHeight="1" x14ac:dyDescent="0.25">
      <c r="A29" s="7" t="s">
        <v>32</v>
      </c>
      <c r="B29" s="14">
        <f>VLOOKUP(A29,[1]Sayfa1!$H$5:$I$39,2,0)</f>
        <v>225</v>
      </c>
      <c r="C29" s="20">
        <f>VLOOKUP(A29,[1]Sayfa1!$H$5:$J$40,3,0)</f>
        <v>234918.71699999992</v>
      </c>
      <c r="D29" s="5">
        <f>VLOOKUP(A29,[1]Sayfa1!$H$5:$K$40,4,0)</f>
        <v>606728.68999999994</v>
      </c>
      <c r="E29" s="5">
        <f>VLOOKUP(A29,[1]Sayfa1!$H$5:$L$40,5,0)</f>
        <v>209315.04999999993</v>
      </c>
      <c r="F29" s="5">
        <f>VLOOKUP(A29,[1]Sayfa1!$H$5:$M$40,6,0)</f>
        <v>816043.73999999987</v>
      </c>
      <c r="G29" s="11"/>
    </row>
    <row r="30" spans="1:7" s="1" customFormat="1" ht="12.75" customHeight="1" x14ac:dyDescent="0.25">
      <c r="A30" s="7" t="s">
        <v>35</v>
      </c>
      <c r="B30" s="14">
        <f>VLOOKUP(A30,[1]Sayfa1!$H$5:$I$39,2,0)</f>
        <v>423</v>
      </c>
      <c r="C30" s="20">
        <f>VLOOKUP(A30,[1]Sayfa1!$H$5:$J$40,3,0)</f>
        <v>569260.50200000009</v>
      </c>
      <c r="D30" s="5">
        <f>VLOOKUP(A30,[1]Sayfa1!$H$5:$K$40,4,0)</f>
        <v>1491010.4899999998</v>
      </c>
      <c r="E30" s="5">
        <f>VLOOKUP(A30,[1]Sayfa1!$H$5:$L$40,5,0)</f>
        <v>556578.44999999902</v>
      </c>
      <c r="F30" s="5">
        <f>VLOOKUP(A30,[1]Sayfa1!$H$5:$M$40,6,0)</f>
        <v>2047588.9399999988</v>
      </c>
      <c r="G30" s="11"/>
    </row>
    <row r="31" spans="1:7" s="1" customFormat="1" ht="12.75" customHeight="1" x14ac:dyDescent="0.25">
      <c r="A31" s="7" t="s">
        <v>36</v>
      </c>
      <c r="B31" s="14">
        <f>VLOOKUP(A31,[1]Sayfa1!$H$5:$I$39,2,0)</f>
        <v>253</v>
      </c>
      <c r="C31" s="20">
        <f>VLOOKUP(A31,[1]Sayfa1!$H$5:$J$40,3,0)</f>
        <v>233361.52300000002</v>
      </c>
      <c r="D31" s="5">
        <f>VLOOKUP(A31,[1]Sayfa1!$H$5:$K$40,4,0)</f>
        <v>610059.67999999959</v>
      </c>
      <c r="E31" s="5">
        <f>VLOOKUP(A31,[1]Sayfa1!$H$5:$L$40,5,0)</f>
        <v>219671.08000000019</v>
      </c>
      <c r="F31" s="5">
        <f>VLOOKUP(A31,[1]Sayfa1!$H$5:$M$40,6,0)</f>
        <v>829730.75999999978</v>
      </c>
      <c r="G31" s="11"/>
    </row>
    <row r="32" spans="1:7" s="1" customFormat="1" ht="12.75" customHeight="1" x14ac:dyDescent="0.25">
      <c r="A32" s="7" t="s">
        <v>39</v>
      </c>
      <c r="B32" s="14">
        <f>VLOOKUP(A32,[1]Sayfa1!$H$5:$I$39,2,0)</f>
        <v>258</v>
      </c>
      <c r="C32" s="20">
        <f>VLOOKUP(A32,[1]Sayfa1!$H$5:$J$40,3,0)</f>
        <v>314007.99200000003</v>
      </c>
      <c r="D32" s="5">
        <f>VLOOKUP(A32,[1]Sayfa1!$H$5:$K$40,4,0)</f>
        <v>822238.5900000002</v>
      </c>
      <c r="E32" s="5">
        <f>VLOOKUP(A32,[1]Sayfa1!$H$5:$L$40,5,0)</f>
        <v>298545.9499999996</v>
      </c>
      <c r="F32" s="5">
        <f>VLOOKUP(A32,[1]Sayfa1!$H$5:$M$40,6,0)</f>
        <v>1120784.5399999998</v>
      </c>
      <c r="G32" s="11"/>
    </row>
    <row r="33" spans="1:7" s="1" customFormat="1" ht="12.75" customHeight="1" x14ac:dyDescent="0.25">
      <c r="A33" s="7" t="s">
        <v>40</v>
      </c>
      <c r="B33" s="14">
        <f>VLOOKUP(A33,[1]Sayfa1!$H$5:$I$39,2,0)</f>
        <v>267</v>
      </c>
      <c r="C33" s="20">
        <f>VLOOKUP(A33,[1]Sayfa1!$H$5:$J$40,3,0)</f>
        <v>406274.67299999966</v>
      </c>
      <c r="D33" s="5">
        <f>VLOOKUP(A33,[1]Sayfa1!$H$5:$K$40,4,0)</f>
        <v>1056686.7100000004</v>
      </c>
      <c r="E33" s="5">
        <f>VLOOKUP(A33,[1]Sayfa1!$H$5:$L$40,5,0)</f>
        <v>393868.8900000006</v>
      </c>
      <c r="F33" s="5">
        <f>VLOOKUP(A33,[1]Sayfa1!$H$5:$M$40,6,0)</f>
        <v>1450555.600000001</v>
      </c>
      <c r="G33" s="11"/>
    </row>
    <row r="34" spans="1:7" s="1" customFormat="1" ht="12.75" customHeight="1" x14ac:dyDescent="0.25">
      <c r="A34" s="7" t="s">
        <v>33</v>
      </c>
      <c r="B34" s="14">
        <f>VLOOKUP(A34,[1]Sayfa1!$H$5:$I$39,2,0)</f>
        <v>84</v>
      </c>
      <c r="C34" s="20">
        <f>VLOOKUP(A34,[1]Sayfa1!$H$5:$J$40,3,0)</f>
        <v>89474.475999999966</v>
      </c>
      <c r="D34" s="5">
        <f>VLOOKUP(A34,[1]Sayfa1!$H$5:$K$40,4,0)</f>
        <v>234332.47999999998</v>
      </c>
      <c r="E34" s="5">
        <f>VLOOKUP(A34,[1]Sayfa1!$H$5:$L$40,5,0)</f>
        <v>87275.379999999946</v>
      </c>
      <c r="F34" s="5">
        <f>VLOOKUP(A34,[1]Sayfa1!$H$5:$M$40,6,0)</f>
        <v>321607.85999999993</v>
      </c>
      <c r="G34" s="11"/>
    </row>
    <row r="35" spans="1:7" s="1" customFormat="1" ht="12.75" customHeight="1" x14ac:dyDescent="0.25">
      <c r="A35" s="7" t="s">
        <v>34</v>
      </c>
      <c r="B35" s="14">
        <f>VLOOKUP(A35,[1]Sayfa1!$H$5:$I$39,2,0)</f>
        <v>620</v>
      </c>
      <c r="C35" s="20">
        <f>VLOOKUP(A35,[1]Sayfa1!$H$5:$J$40,3,0)</f>
        <v>816256.93999999925</v>
      </c>
      <c r="D35" s="5">
        <f>VLOOKUP(A35,[1]Sayfa1!$H$5:$K$40,4,0)</f>
        <v>2138569.8200000026</v>
      </c>
      <c r="E35" s="5">
        <f>VLOOKUP(A35,[1]Sayfa1!$H$5:$L$40,5,0)</f>
        <v>790478.96999999555</v>
      </c>
      <c r="F35" s="5">
        <f>VLOOKUP(A35,[1]Sayfa1!$H$5:$M$40,6,0)</f>
        <v>2929048.7899999982</v>
      </c>
      <c r="G35" s="11"/>
    </row>
    <row r="36" spans="1:7" s="1" customFormat="1" ht="12.75" customHeight="1" x14ac:dyDescent="0.25">
      <c r="A36" s="7" t="s">
        <v>38</v>
      </c>
      <c r="B36" s="14">
        <f>VLOOKUP(A36,[1]Sayfa1!$H$5:$I$39,2,0)</f>
        <v>872</v>
      </c>
      <c r="C36" s="20">
        <f>VLOOKUP(A36,[1]Sayfa1!$H$5:$J$40,3,0)</f>
        <v>1007664.3999999996</v>
      </c>
      <c r="D36" s="5">
        <f>VLOOKUP(A36,[1]Sayfa1!$H$5:$K$40,4,0)</f>
        <v>2640327.919999999</v>
      </c>
      <c r="E36" s="5">
        <f>VLOOKUP(A36,[1]Sayfa1!$H$5:$L$40,5,0)</f>
        <v>990166.71000000089</v>
      </c>
      <c r="F36" s="5">
        <f>VLOOKUP(A36,[1]Sayfa1!$H$5:$M$40,6,0)</f>
        <v>3630494.63</v>
      </c>
      <c r="G36" s="11"/>
    </row>
    <row r="37" spans="1:7" s="1" customFormat="1" ht="12.75" customHeight="1" x14ac:dyDescent="0.25">
      <c r="A37" s="8" t="s">
        <v>6</v>
      </c>
      <c r="B37" s="9">
        <f>SUM(B3:B36)</f>
        <v>5828</v>
      </c>
      <c r="C37" s="22">
        <f t="shared" ref="C37:F37" si="0">SUM(C3:C36)</f>
        <v>7038644.7589999977</v>
      </c>
      <c r="D37" s="18">
        <f t="shared" si="0"/>
        <v>18415130.430000003</v>
      </c>
      <c r="E37" s="18">
        <f t="shared" si="0"/>
        <v>6820969.7699999884</v>
      </c>
      <c r="F37" s="18">
        <f t="shared" si="0"/>
        <v>25236100.199999996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2022-08-29T10:54:37Z</dcterms:modified>
</cp:coreProperties>
</file>